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83850859-my.sharepoint.com/personal/oswaldo_baltierra_nuba_com/Documents/Materiales Intranet/Formatos de Operación/"/>
    </mc:Choice>
  </mc:AlternateContent>
  <xr:revisionPtr revIDLastSave="0" documentId="8_{FE4B0449-B023-4EA2-98E6-9D70AF28217C}" xr6:coauthVersionLast="47" xr6:coauthVersionMax="47" xr10:uidLastSave="{00000000-0000-0000-0000-000000000000}"/>
  <bookViews>
    <workbookView xWindow="0" yWindow="500" windowWidth="28720" windowHeight="12720" xr2:uid="{084CB100-7AA4-4D80-801F-556F58208F04}"/>
  </bookViews>
  <sheets>
    <sheet name="Propuesta 1" sheetId="16" r:id="rId1"/>
    <sheet name="Hoja de Cálculo" sheetId="17" r:id="rId2"/>
  </sheets>
  <definedNames>
    <definedName name="_xlnm.Print_Area" localSheetId="0">'Propuesta 1'!$A$1:$G$61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7" l="1"/>
  <c r="M20" i="17" l="1"/>
  <c r="F75" i="17"/>
  <c r="F74" i="17"/>
  <c r="F73" i="17"/>
  <c r="F71" i="17"/>
  <c r="G74" i="17" s="1"/>
  <c r="F69" i="17"/>
  <c r="F68" i="17"/>
  <c r="F67" i="17"/>
  <c r="F65" i="17"/>
  <c r="G68" i="17" s="1"/>
  <c r="F63" i="17"/>
  <c r="F62" i="17"/>
  <c r="F61" i="17"/>
  <c r="F59" i="17"/>
  <c r="G62" i="17" s="1"/>
  <c r="F57" i="17"/>
  <c r="F56" i="17"/>
  <c r="F55" i="17"/>
  <c r="F53" i="17"/>
  <c r="G56" i="17" s="1"/>
  <c r="F51" i="17"/>
  <c r="F50" i="17"/>
  <c r="F49" i="17"/>
  <c r="F47" i="17"/>
  <c r="G50" i="17" s="1"/>
  <c r="F45" i="17"/>
  <c r="F44" i="17"/>
  <c r="F43" i="17"/>
  <c r="F41" i="17"/>
  <c r="F39" i="17"/>
  <c r="M38" i="17"/>
  <c r="F38" i="17"/>
  <c r="F37" i="17"/>
  <c r="M36" i="17"/>
  <c r="F35" i="17"/>
  <c r="K34" i="17"/>
  <c r="K33" i="17"/>
  <c r="F33" i="17"/>
  <c r="K32" i="17"/>
  <c r="F32" i="17"/>
  <c r="K31" i="17"/>
  <c r="F31" i="17"/>
  <c r="K30" i="17"/>
  <c r="K29" i="17"/>
  <c r="F29" i="17"/>
  <c r="K28" i="17"/>
  <c r="K27" i="17"/>
  <c r="F27" i="17"/>
  <c r="K26" i="17"/>
  <c r="F26" i="17"/>
  <c r="K25" i="17"/>
  <c r="F25" i="17"/>
  <c r="K24" i="17"/>
  <c r="K23" i="17"/>
  <c r="F23" i="17"/>
  <c r="G27" i="17" s="1"/>
  <c r="K21" i="17"/>
  <c r="L35" i="17" s="1"/>
  <c r="M35" i="17" s="1"/>
  <c r="F21" i="17"/>
  <c r="F20" i="17"/>
  <c r="F19" i="17"/>
  <c r="F17" i="17"/>
  <c r="F15" i="17"/>
  <c r="F14" i="17"/>
  <c r="M13" i="17"/>
  <c r="F13" i="17"/>
  <c r="L11" i="17"/>
  <c r="F11" i="17"/>
  <c r="F9" i="17"/>
  <c r="F8" i="17"/>
  <c r="F5" i="17"/>
  <c r="G44" i="17" l="1"/>
  <c r="G13" i="17"/>
  <c r="G25" i="17"/>
  <c r="G37" i="17"/>
  <c r="G31" i="17"/>
  <c r="G9" i="17"/>
  <c r="G19" i="17"/>
  <c r="G32" i="17"/>
  <c r="G38" i="17"/>
  <c r="G43" i="17"/>
  <c r="G49" i="17"/>
  <c r="G55" i="17"/>
  <c r="G61" i="17"/>
  <c r="G67" i="17"/>
  <c r="G73" i="17"/>
  <c r="G14" i="17"/>
  <c r="G20" i="17"/>
  <c r="G26" i="17"/>
  <c r="G7" i="17"/>
  <c r="G15" i="17"/>
  <c r="G21" i="17"/>
  <c r="G33" i="17"/>
  <c r="G39" i="17"/>
  <c r="G45" i="17"/>
  <c r="G51" i="17"/>
  <c r="G57" i="17"/>
  <c r="G63" i="17"/>
  <c r="G64" i="17" s="1"/>
  <c r="L32" i="17" s="1"/>
  <c r="M32" i="17" s="1"/>
  <c r="G69" i="17"/>
  <c r="G75" i="17"/>
  <c r="G8" i="17"/>
  <c r="G52" i="17"/>
  <c r="L30" i="17" s="1"/>
  <c r="M30" i="17" s="1"/>
  <c r="F41" i="16"/>
  <c r="F43" i="16" s="1"/>
  <c r="G28" i="17" l="1"/>
  <c r="L26" i="17" s="1"/>
  <c r="M26" i="17" s="1"/>
  <c r="G58" i="17"/>
  <c r="L31" i="17" s="1"/>
  <c r="M31" i="17" s="1"/>
  <c r="G76" i="17"/>
  <c r="L34" i="17" s="1"/>
  <c r="M34" i="17" s="1"/>
  <c r="G16" i="17"/>
  <c r="L24" i="17" s="1"/>
  <c r="M24" i="17" s="1"/>
  <c r="G40" i="17"/>
  <c r="L28" i="17" s="1"/>
  <c r="M28" i="17" s="1"/>
  <c r="G70" i="17"/>
  <c r="L33" i="17" s="1"/>
  <c r="M33" i="17" s="1"/>
  <c r="G46" i="17"/>
  <c r="L29" i="17" s="1"/>
  <c r="M29" i="17" s="1"/>
  <c r="G22" i="17"/>
  <c r="L25" i="17" s="1"/>
  <c r="M25" i="17" s="1"/>
  <c r="G34" i="17"/>
  <c r="L27" i="17" s="1"/>
  <c r="M27" i="17" s="1"/>
  <c r="G10" i="17"/>
  <c r="L23" i="17" s="1"/>
  <c r="M23" i="17" s="1"/>
  <c r="L37" i="17" l="1"/>
  <c r="L38" i="17" s="1"/>
</calcChain>
</file>

<file path=xl/sharedStrings.xml><?xml version="1.0" encoding="utf-8"?>
<sst xmlns="http://schemas.openxmlformats.org/spreadsheetml/2006/main" count="222" uniqueCount="70">
  <si>
    <t xml:space="preserve">                     ITINERARIO / PRESUPUESTO</t>
  </si>
  <si>
    <t>NOMBRE: SR. XXXXXXXXXXXXXX &amp; SRA. XXXXXXXXXXXXX</t>
  </si>
  <si>
    <t>No.</t>
  </si>
  <si>
    <t>DIA</t>
  </si>
  <si>
    <t>FECHA</t>
  </si>
  <si>
    <t>DE/A</t>
  </si>
  <si>
    <t>HOTEL/CRUCERO/OTROS</t>
  </si>
  <si>
    <t>DESTINO</t>
  </si>
  <si>
    <t>PRECIOS POR PERSONA</t>
  </si>
  <si>
    <t>USD DOLARES</t>
  </si>
  <si>
    <r>
      <t xml:space="preserve">Paquete de Viaje a XXXX - XX Días &amp; XX Noches de Hotel con Desayunos &amp; Traslados pirvados como se especifica en el itinerario. Las visitas en son en servicio privado con guía de habla hispana.Tambien incluye los vuelos desde y hasta la XXXXXX en </t>
    </r>
    <r>
      <rPr>
        <b/>
        <u/>
        <sz val="12"/>
        <rFont val="Arial"/>
        <family val="2"/>
      </rPr>
      <t>Clase Turista</t>
    </r>
    <r>
      <rPr>
        <sz val="12"/>
        <rFont val="Arial"/>
        <family val="2"/>
      </rPr>
      <t>.</t>
    </r>
  </si>
  <si>
    <t xml:space="preserve">Impuestos Áereos aproximados de toda la Ruta. </t>
  </si>
  <si>
    <t>TOTAL POR PERSONA:</t>
  </si>
  <si>
    <t>X 2</t>
  </si>
  <si>
    <t>GRAN TOTAL POR PAREJA:</t>
  </si>
  <si>
    <t xml:space="preserve">USD DOLLARS </t>
  </si>
  <si>
    <t>Fecha:</t>
  </si>
  <si>
    <r>
      <rPr>
        <b/>
        <sz val="12"/>
        <rFont val="Arial"/>
        <family val="2"/>
      </rPr>
      <t xml:space="preserve">VISAS: XXXXXX 
</t>
    </r>
    <r>
      <rPr>
        <sz val="12"/>
        <rFont val="Arial"/>
        <family val="2"/>
      </rPr>
      <t>Se requiere pasaporte con vigencia de más de 6 meses a la fecha de conclusión del viaje.</t>
    </r>
  </si>
  <si>
    <t>Preparado Por:</t>
  </si>
  <si>
    <t>E-mail:</t>
  </si>
  <si>
    <r>
      <rPr>
        <sz val="12"/>
        <color rgb="FF000000"/>
        <rFont val="Arial"/>
      </rPr>
      <t xml:space="preserve">Precios cotizados en dólares américanos, sujetos a cambio y a disponibilidad sin previo aviso mientras no se emita el boleto de avión y se reserve en firme el itinerario.
Los boletos de avión están sujetos a cambio y a disponibilidad hasta la expedición de los mismos, por lo que se recomienda la liquidación de éste concepto al momento de la solicitud de reservación.
Las solicitudes o comunicaciones, así como cualesquiera de los servicios que usted solicite a Nuba México o a cualquiera de sus filiales o subsidiarias en México se rigen conforme a los Términos y Condiciones que se encuentran disponibles en la página de internet </t>
    </r>
    <r>
      <rPr>
        <sz val="12"/>
        <color rgb="FF0070C0"/>
        <rFont val="Arial"/>
      </rPr>
      <t>https://nubamexico.com/condiciones-generales/</t>
    </r>
    <r>
      <rPr>
        <sz val="12"/>
        <color rgb="FF000000"/>
        <rFont val="Arial"/>
      </rPr>
      <t xml:space="preserve">. 
La aceptación del itinerario, la solicitud de reservación de su viaje o el pago que en virtud de ésta realice, cualquiera que suceda primero, implicará que Usted ha leído y aceptado en su totalidad los Términos y Condiciones de Nuba México.                                                                                                                                                                                                                                                                                                                                                                                                           El precio de las visas y gastos de gestión por el trámite de las mismas NO están incluidos en el costo, se cotizarán por separado con la asistencia del departamento de Visas </t>
    </r>
    <r>
      <rPr>
        <u/>
        <sz val="12"/>
        <color rgb="FF0070C0"/>
        <rFont val="Arial"/>
      </rPr>
      <t>visas@nuba.com</t>
    </r>
    <r>
      <rPr>
        <sz val="12"/>
        <color rgb="FF000000"/>
        <rFont val="Arial"/>
      </rPr>
      <t xml:space="preserve"> al momento de comenzar con los trámites. </t>
    </r>
  </si>
  <si>
    <t>NOMBRE(S):</t>
  </si>
  <si>
    <t>FECHA DE SALIDA:</t>
  </si>
  <si>
    <t>SOLICITADO POR:</t>
  </si>
  <si>
    <t>ELABORADO POR:</t>
  </si>
  <si>
    <t>Mk-up:</t>
  </si>
  <si>
    <t>E = EUR</t>
  </si>
  <si>
    <t>A = AUD</t>
  </si>
  <si>
    <t>Cty1</t>
  </si>
  <si>
    <t>Cur</t>
  </si>
  <si>
    <t>U</t>
  </si>
  <si>
    <t>AIR</t>
  </si>
  <si>
    <t>N = NZD</t>
  </si>
  <si>
    <t>Htl</t>
  </si>
  <si>
    <t>Rm</t>
  </si>
  <si>
    <t>U = USD</t>
  </si>
  <si>
    <t>Rte</t>
  </si>
  <si>
    <t>x</t>
  </si>
  <si>
    <t>=</t>
  </si>
  <si>
    <t>O = OTH</t>
  </si>
  <si>
    <t>Tr</t>
  </si>
  <si>
    <t>N*-8RX5-TC</t>
  </si>
  <si>
    <t>Oth</t>
  </si>
  <si>
    <t>Cty2</t>
  </si>
  <si>
    <t>Conversión</t>
  </si>
  <si>
    <t>E</t>
  </si>
  <si>
    <t>USD</t>
  </si>
  <si>
    <t xml:space="preserve">IMPTS </t>
  </si>
  <si>
    <t>Cty3</t>
  </si>
  <si>
    <t>TTL TAX</t>
  </si>
  <si>
    <t>TTL AIR</t>
  </si>
  <si>
    <r>
      <t xml:space="preserve">POR PERSONA </t>
    </r>
    <r>
      <rPr>
        <b/>
        <sz val="9"/>
        <rFont val="Arial"/>
        <family val="2"/>
      </rPr>
      <t>DOBLE</t>
    </r>
  </si>
  <si>
    <t>NET</t>
  </si>
  <si>
    <t>GROSS</t>
  </si>
  <si>
    <t>Cty4</t>
  </si>
  <si>
    <t>Cty5</t>
  </si>
  <si>
    <t>SABRE</t>
  </si>
  <si>
    <t>Cty6</t>
  </si>
  <si>
    <t>OTH</t>
  </si>
  <si>
    <t>TTL NET P-P</t>
  </si>
  <si>
    <t>TOTAL GROSS P-P</t>
  </si>
  <si>
    <t>DOBLE</t>
  </si>
  <si>
    <t>Cty7</t>
  </si>
  <si>
    <t>X</t>
  </si>
  <si>
    <t>Cty8</t>
  </si>
  <si>
    <t>P-P USD</t>
  </si>
  <si>
    <t>Cty9</t>
  </si>
  <si>
    <t>Cty10</t>
  </si>
  <si>
    <t>Cty11</t>
  </si>
  <si>
    <t>Cty12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</si>
</sst>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([$$-409]* #,##0.00_);_([$$-409]* \(#,##0.00\);_([$$-409]* &quot;-&quot;??_);_(@_)"/>
    <numFmt numFmtId="166" formatCode="_-[$$-409]* #,##0.00_ ;_-[$$-409]* \-#,##0.00\ ;_-[$$-409]* &quot;-&quot;??_ ;_-@_ "/>
  </numFmts>
  <fonts count="23">
    <font>
      <sz val="12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u val="singleAccounting"/>
      <sz val="12"/>
      <name val="Arial"/>
      <family val="2"/>
    </font>
    <font>
      <i/>
      <u/>
      <sz val="12"/>
      <name val="Arial"/>
      <family val="2"/>
    </font>
    <font>
      <u/>
      <sz val="12"/>
      <color indexed="12"/>
      <name val="Arial"/>
      <family val="2"/>
    </font>
    <font>
      <b/>
      <sz val="10"/>
      <name val="Tahoma"/>
      <family val="2"/>
    </font>
    <font>
      <sz val="12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Courier New"/>
      <family val="3"/>
    </font>
    <font>
      <i/>
      <sz val="9"/>
      <name val="Arial"/>
      <family val="2"/>
    </font>
    <font>
      <sz val="10"/>
      <name val="Courier New"/>
      <family val="3"/>
    </font>
    <font>
      <b/>
      <sz val="9"/>
      <color rgb="FFFF0000"/>
      <name val="Arial"/>
      <family val="2"/>
    </font>
    <font>
      <sz val="12"/>
      <color rgb="FF000000"/>
      <name val="Arial"/>
    </font>
    <font>
      <sz val="12"/>
      <color rgb="FF0070C0"/>
      <name val="Arial"/>
    </font>
    <font>
      <u/>
      <sz val="12"/>
      <color rgb="FF0070C0"/>
      <name val="Arial"/>
    </font>
    <font>
      <sz val="12"/>
      <name val="Arial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E4DCD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4" fontId="11" fillId="0" borderId="0" applyFont="0" applyFill="0" applyBorder="0" applyAlignment="0" applyProtection="0"/>
  </cellStyleXfs>
  <cellXfs count="140">
    <xf numFmtId="0" fontId="0" fillId="0" borderId="0" xfId="0"/>
    <xf numFmtId="0" fontId="3" fillId="0" borderId="0" xfId="2" applyFont="1" applyAlignment="1">
      <alignment horizontal="center"/>
    </xf>
    <xf numFmtId="0" fontId="1" fillId="0" borderId="0" xfId="2"/>
    <xf numFmtId="0" fontId="2" fillId="2" borderId="8" xfId="1" applyFill="1" applyBorder="1" applyAlignment="1" applyProtection="1"/>
    <xf numFmtId="0" fontId="4" fillId="2" borderId="1" xfId="2" applyFont="1" applyFill="1" applyBorder="1"/>
    <xf numFmtId="0" fontId="4" fillId="2" borderId="2" xfId="2" applyFont="1" applyFill="1" applyBorder="1"/>
    <xf numFmtId="0" fontId="5" fillId="0" borderId="0" xfId="2" applyFont="1" applyAlignment="1">
      <alignment horizontal="center"/>
    </xf>
    <xf numFmtId="0" fontId="4" fillId="2" borderId="4" xfId="2" applyFont="1" applyFill="1" applyBorder="1"/>
    <xf numFmtId="0" fontId="4" fillId="2" borderId="0" xfId="2" applyFont="1" applyFill="1"/>
    <xf numFmtId="0" fontId="4" fillId="2" borderId="0" xfId="2" applyFont="1" applyFill="1" applyAlignment="1">
      <alignment horizontal="center"/>
    </xf>
    <xf numFmtId="0" fontId="4" fillId="2" borderId="6" xfId="2" applyFont="1" applyFill="1" applyBorder="1"/>
    <xf numFmtId="0" fontId="4" fillId="2" borderId="7" xfId="2" applyFont="1" applyFill="1" applyBorder="1"/>
    <xf numFmtId="0" fontId="5" fillId="4" borderId="10" xfId="2" applyFont="1" applyFill="1" applyBorder="1" applyAlignment="1">
      <alignment horizontal="center"/>
    </xf>
    <xf numFmtId="0" fontId="4" fillId="4" borderId="10" xfId="2" applyFont="1" applyFill="1" applyBorder="1" applyAlignment="1">
      <alignment horizontal="center"/>
    </xf>
    <xf numFmtId="15" fontId="4" fillId="4" borderId="10" xfId="2" applyNumberFormat="1" applyFont="1" applyFill="1" applyBorder="1" applyAlignment="1">
      <alignment horizontal="center"/>
    </xf>
    <xf numFmtId="0" fontId="5" fillId="3" borderId="10" xfId="2" applyFont="1" applyFill="1" applyBorder="1" applyAlignment="1">
      <alignment horizontal="center"/>
    </xf>
    <xf numFmtId="0" fontId="4" fillId="3" borderId="10" xfId="2" applyFont="1" applyFill="1" applyBorder="1" applyAlignment="1">
      <alignment horizontal="center"/>
    </xf>
    <xf numFmtId="15" fontId="4" fillId="3" borderId="10" xfId="2" applyNumberFormat="1" applyFont="1" applyFill="1" applyBorder="1" applyAlignment="1">
      <alignment horizontal="center"/>
    </xf>
    <xf numFmtId="0" fontId="5" fillId="3" borderId="0" xfId="2" applyFont="1" applyFill="1" applyAlignment="1">
      <alignment horizontal="center"/>
    </xf>
    <xf numFmtId="15" fontId="4" fillId="2" borderId="0" xfId="2" applyNumberFormat="1" applyFont="1" applyFill="1" applyAlignment="1">
      <alignment horizontal="center"/>
    </xf>
    <xf numFmtId="165" fontId="4" fillId="2" borderId="9" xfId="3" applyFont="1" applyFill="1" applyBorder="1"/>
    <xf numFmtId="165" fontId="4" fillId="2" borderId="10" xfId="3" applyFont="1" applyFill="1" applyBorder="1"/>
    <xf numFmtId="0" fontId="4" fillId="2" borderId="4" xfId="2" applyFont="1" applyFill="1" applyBorder="1" applyAlignment="1">
      <alignment horizontal="left" vertical="center" wrapText="1"/>
    </xf>
    <xf numFmtId="0" fontId="4" fillId="2" borderId="0" xfId="2" applyFont="1" applyFill="1" applyAlignment="1">
      <alignment horizontal="left" vertical="center" wrapText="1"/>
    </xf>
    <xf numFmtId="165" fontId="4" fillId="2" borderId="11" xfId="3" applyFont="1" applyFill="1" applyBorder="1"/>
    <xf numFmtId="165" fontId="4" fillId="2" borderId="10" xfId="4" applyFont="1" applyFill="1" applyBorder="1" applyAlignment="1">
      <alignment horizontal="right"/>
    </xf>
    <xf numFmtId="0" fontId="4" fillId="2" borderId="4" xfId="2" applyFont="1" applyFill="1" applyBorder="1" applyAlignment="1">
      <alignment horizontal="right" vertical="center" wrapText="1"/>
    </xf>
    <xf numFmtId="0" fontId="4" fillId="2" borderId="5" xfId="2" applyFont="1" applyFill="1" applyBorder="1" applyAlignment="1">
      <alignment horizontal="right" vertical="center" wrapText="1"/>
    </xf>
    <xf numFmtId="165" fontId="7" fillId="2" borderId="10" xfId="4" applyFont="1" applyFill="1" applyBorder="1" applyAlignment="1">
      <alignment horizontal="right"/>
    </xf>
    <xf numFmtId="166" fontId="5" fillId="2" borderId="10" xfId="4" applyNumberFormat="1" applyFont="1" applyFill="1" applyBorder="1"/>
    <xf numFmtId="0" fontId="8" fillId="2" borderId="6" xfId="2" applyFont="1" applyFill="1" applyBorder="1"/>
    <xf numFmtId="165" fontId="4" fillId="3" borderId="0" xfId="3" applyFont="1" applyFill="1"/>
    <xf numFmtId="15" fontId="4" fillId="2" borderId="3" xfId="2" applyNumberFormat="1" applyFont="1" applyFill="1" applyBorder="1" applyAlignment="1">
      <alignment horizontal="left"/>
    </xf>
    <xf numFmtId="0" fontId="4" fillId="2" borderId="5" xfId="2" applyFont="1" applyFill="1" applyBorder="1"/>
    <xf numFmtId="0" fontId="9" fillId="2" borderId="0" xfId="1" applyFont="1" applyFill="1" applyAlignment="1" applyProtection="1"/>
    <xf numFmtId="0" fontId="4" fillId="0" borderId="0" xfId="2" applyFont="1"/>
    <xf numFmtId="0" fontId="5" fillId="3" borderId="11" xfId="2" applyFont="1" applyFill="1" applyBorder="1" applyAlignment="1">
      <alignment horizontal="center"/>
    </xf>
    <xf numFmtId="0" fontId="4" fillId="3" borderId="11" xfId="2" applyFont="1" applyFill="1" applyBorder="1" applyAlignment="1">
      <alignment horizontal="center"/>
    </xf>
    <xf numFmtId="15" fontId="4" fillId="3" borderId="11" xfId="2" applyNumberFormat="1" applyFont="1" applyFill="1" applyBorder="1" applyAlignment="1">
      <alignment horizontal="center"/>
    </xf>
    <xf numFmtId="165" fontId="5" fillId="2" borderId="11" xfId="3" applyFont="1" applyFill="1" applyBorder="1" applyAlignment="1">
      <alignment horizontal="center"/>
    </xf>
    <xf numFmtId="0" fontId="10" fillId="0" borderId="0" xfId="2" applyFont="1" applyAlignment="1">
      <alignment horizontal="center"/>
    </xf>
    <xf numFmtId="0" fontId="5" fillId="4" borderId="9" xfId="2" applyFont="1" applyFill="1" applyBorder="1" applyAlignment="1">
      <alignment horizontal="center"/>
    </xf>
    <xf numFmtId="0" fontId="4" fillId="4" borderId="9" xfId="2" applyFont="1" applyFill="1" applyBorder="1" applyAlignment="1">
      <alignment horizontal="center"/>
    </xf>
    <xf numFmtId="15" fontId="4" fillId="4" borderId="9" xfId="2" applyNumberFormat="1" applyFont="1" applyFill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15" fontId="13" fillId="5" borderId="0" xfId="0" applyNumberFormat="1" applyFont="1" applyFill="1" applyProtection="1">
      <protection locked="0"/>
    </xf>
    <xf numFmtId="0" fontId="13" fillId="5" borderId="0" xfId="0" applyFont="1" applyFill="1" applyProtection="1">
      <protection locked="0"/>
    </xf>
    <xf numFmtId="0" fontId="13" fillId="5" borderId="0" xfId="0" applyFont="1" applyFill="1" applyAlignment="1" applyProtection="1">
      <alignment horizontal="center"/>
      <protection locked="0"/>
    </xf>
    <xf numFmtId="164" fontId="12" fillId="0" borderId="0" xfId="6" applyFont="1" applyAlignment="1">
      <alignment horizontal="center"/>
    </xf>
    <xf numFmtId="0" fontId="14" fillId="6" borderId="0" xfId="0" applyFont="1" applyFill="1" applyAlignment="1" applyProtection="1">
      <alignment horizontal="left"/>
      <protection locked="0"/>
    </xf>
    <xf numFmtId="0" fontId="13" fillId="5" borderId="12" xfId="0" applyFont="1" applyFill="1" applyBorder="1" applyProtection="1">
      <protection locked="0"/>
    </xf>
    <xf numFmtId="0" fontId="13" fillId="0" borderId="0" xfId="0" applyFont="1"/>
    <xf numFmtId="0" fontId="15" fillId="0" borderId="0" xfId="0" applyFont="1"/>
    <xf numFmtId="0" fontId="12" fillId="0" borderId="0" xfId="0" applyFont="1" applyAlignment="1">
      <alignment horizontal="left"/>
    </xf>
    <xf numFmtId="164" fontId="12" fillId="0" borderId="12" xfId="6" applyFont="1" applyBorder="1" applyAlignment="1">
      <alignment horizontal="center"/>
    </xf>
    <xf numFmtId="0" fontId="13" fillId="5" borderId="0" xfId="0" applyFont="1" applyFill="1" applyAlignment="1" applyProtection="1">
      <alignment horizontal="right"/>
      <protection locked="0"/>
    </xf>
    <xf numFmtId="0" fontId="12" fillId="5" borderId="12" xfId="0" applyFont="1" applyFill="1" applyBorder="1" applyProtection="1">
      <protection locked="0"/>
    </xf>
    <xf numFmtId="0" fontId="16" fillId="0" borderId="0" xfId="0" applyFont="1" applyAlignment="1">
      <alignment horizontal="right"/>
    </xf>
    <xf numFmtId="0" fontId="12" fillId="6" borderId="0" xfId="0" applyFont="1" applyFill="1"/>
    <xf numFmtId="0" fontId="13" fillId="5" borderId="12" xfId="0" applyFont="1" applyFill="1" applyBorder="1"/>
    <xf numFmtId="164" fontId="12" fillId="0" borderId="12" xfId="6" applyFont="1" applyBorder="1"/>
    <xf numFmtId="0" fontId="12" fillId="7" borderId="0" xfId="0" applyFont="1" applyFill="1" applyAlignment="1">
      <alignment horizontal="center"/>
    </xf>
    <xf numFmtId="164" fontId="12" fillId="0" borderId="0" xfId="0" applyNumberFormat="1" applyFont="1"/>
    <xf numFmtId="164" fontId="13" fillId="6" borderId="13" xfId="6" applyFont="1" applyFill="1" applyBorder="1"/>
    <xf numFmtId="0" fontId="12" fillId="0" borderId="0" xfId="0" applyFont="1" applyProtection="1">
      <protection locked="0"/>
    </xf>
    <xf numFmtId="164" fontId="12" fillId="0" borderId="0" xfId="6" applyFont="1"/>
    <xf numFmtId="164" fontId="12" fillId="0" borderId="7" xfId="6" applyFont="1" applyBorder="1"/>
    <xf numFmtId="0" fontId="13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left"/>
    </xf>
    <xf numFmtId="0" fontId="18" fillId="0" borderId="0" xfId="0" applyFont="1"/>
    <xf numFmtId="164" fontId="18" fillId="0" borderId="0" xfId="6" applyFont="1"/>
    <xf numFmtId="0" fontId="1" fillId="0" borderId="5" xfId="2" applyBorder="1"/>
    <xf numFmtId="165" fontId="5" fillId="8" borderId="12" xfId="3" applyFont="1" applyFill="1" applyBorder="1" applyAlignment="1">
      <alignment horizontal="center"/>
    </xf>
    <xf numFmtId="0" fontId="5" fillId="8" borderId="9" xfId="2" applyFont="1" applyFill="1" applyBorder="1"/>
    <xf numFmtId="0" fontId="5" fillId="4" borderId="9" xfId="0" applyFont="1" applyFill="1" applyBorder="1"/>
    <xf numFmtId="0" fontId="5" fillId="3" borderId="10" xfId="0" applyFont="1" applyFill="1" applyBorder="1"/>
    <xf numFmtId="0" fontId="5" fillId="4" borderId="10" xfId="0" applyFont="1" applyFill="1" applyBorder="1"/>
    <xf numFmtId="0" fontId="4" fillId="3" borderId="10" xfId="0" applyFont="1" applyFill="1" applyBorder="1"/>
    <xf numFmtId="0" fontId="4" fillId="4" borderId="10" xfId="0" applyFont="1" applyFill="1" applyBorder="1"/>
    <xf numFmtId="0" fontId="4" fillId="3" borderId="10" xfId="0" applyFont="1" applyFill="1" applyBorder="1" applyAlignment="1">
      <alignment vertical="center"/>
    </xf>
    <xf numFmtId="0" fontId="5" fillId="4" borderId="10" xfId="0" applyFont="1" applyFill="1" applyBorder="1" applyAlignment="1">
      <alignment wrapText="1"/>
    </xf>
    <xf numFmtId="0" fontId="4" fillId="4" borderId="10" xfId="0" applyFont="1" applyFill="1" applyBorder="1" applyAlignment="1">
      <alignment vertical="center"/>
    </xf>
    <xf numFmtId="0" fontId="4" fillId="3" borderId="11" xfId="0" applyFont="1" applyFill="1" applyBorder="1"/>
    <xf numFmtId="165" fontId="4" fillId="2" borderId="0" xfId="3" applyFont="1" applyFill="1" applyBorder="1"/>
    <xf numFmtId="165" fontId="4" fillId="2" borderId="0" xfId="3" applyFont="1" applyFill="1" applyBorder="1" applyAlignment="1">
      <alignment horizontal="center"/>
    </xf>
    <xf numFmtId="0" fontId="5" fillId="8" borderId="10" xfId="2" applyFont="1" applyFill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7" xfId="2" applyFont="1" applyBorder="1" applyAlignment="1">
      <alignment horizontal="center"/>
    </xf>
    <xf numFmtId="0" fontId="5" fillId="3" borderId="0" xfId="2" applyFont="1" applyFill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5" fillId="8" borderId="10" xfId="2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22" fillId="3" borderId="1" xfId="5" applyFont="1" applyFill="1" applyBorder="1" applyAlignment="1">
      <alignment horizontal="left" wrapText="1"/>
    </xf>
    <xf numFmtId="0" fontId="4" fillId="3" borderId="2" xfId="5" applyFont="1" applyFill="1" applyBorder="1" applyAlignment="1">
      <alignment horizontal="left" wrapText="1"/>
    </xf>
    <xf numFmtId="0" fontId="4" fillId="3" borderId="3" xfId="5" applyFont="1" applyFill="1" applyBorder="1" applyAlignment="1">
      <alignment horizontal="left" wrapText="1"/>
    </xf>
    <xf numFmtId="0" fontId="4" fillId="3" borderId="4" xfId="5" applyFont="1" applyFill="1" applyBorder="1" applyAlignment="1">
      <alignment horizontal="left" wrapText="1"/>
    </xf>
    <xf numFmtId="0" fontId="4" fillId="3" borderId="0" xfId="5" applyFont="1" applyFill="1" applyAlignment="1">
      <alignment horizontal="left" wrapText="1"/>
    </xf>
    <xf numFmtId="0" fontId="4" fillId="3" borderId="5" xfId="5" applyFont="1" applyFill="1" applyBorder="1" applyAlignment="1">
      <alignment horizontal="left" wrapText="1"/>
    </xf>
    <xf numFmtId="0" fontId="4" fillId="3" borderId="6" xfId="5" applyFont="1" applyFill="1" applyBorder="1" applyAlignment="1">
      <alignment horizontal="left" wrapText="1"/>
    </xf>
    <xf numFmtId="0" fontId="4" fillId="3" borderId="7" xfId="5" applyFont="1" applyFill="1" applyBorder="1" applyAlignment="1">
      <alignment horizontal="left" wrapText="1"/>
    </xf>
    <xf numFmtId="0" fontId="4" fillId="3" borderId="8" xfId="5" applyFont="1" applyFill="1" applyBorder="1" applyAlignment="1">
      <alignment horizontal="left" wrapText="1"/>
    </xf>
    <xf numFmtId="0" fontId="5" fillId="3" borderId="4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8" borderId="1" xfId="2" applyFont="1" applyFill="1" applyBorder="1" applyAlignment="1">
      <alignment horizontal="center"/>
    </xf>
    <xf numFmtId="0" fontId="5" fillId="8" borderId="2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left" vertical="center" wrapText="1"/>
    </xf>
    <xf numFmtId="0" fontId="4" fillId="2" borderId="2" xfId="2" applyFont="1" applyFill="1" applyBorder="1" applyAlignment="1">
      <alignment horizontal="left" vertical="center" wrapText="1"/>
    </xf>
    <xf numFmtId="0" fontId="4" fillId="2" borderId="4" xfId="2" applyFont="1" applyFill="1" applyBorder="1" applyAlignment="1">
      <alignment horizontal="left" vertical="center" wrapText="1"/>
    </xf>
    <xf numFmtId="0" fontId="4" fillId="2" borderId="0" xfId="2" applyFont="1" applyFill="1" applyAlignment="1">
      <alignment horizontal="left" vertical="center" wrapText="1"/>
    </xf>
    <xf numFmtId="0" fontId="5" fillId="2" borderId="4" xfId="2" applyFont="1" applyFill="1" applyBorder="1" applyAlignment="1">
      <alignment horizontal="right"/>
    </xf>
    <xf numFmtId="0" fontId="5" fillId="2" borderId="5" xfId="2" applyFont="1" applyFill="1" applyBorder="1" applyAlignment="1">
      <alignment horizontal="right"/>
    </xf>
    <xf numFmtId="0" fontId="5" fillId="4" borderId="4" xfId="0" applyFont="1" applyFill="1" applyBorder="1" applyAlignment="1">
      <alignment horizontal="center" wrapText="1"/>
    </xf>
    <xf numFmtId="0" fontId="5" fillId="4" borderId="0" xfId="0" applyFont="1" applyFill="1" applyAlignment="1">
      <alignment horizont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2" borderId="1" xfId="2" applyFont="1" applyFill="1" applyBorder="1" applyAlignment="1">
      <alignment horizontal="left" vertical="top" wrapText="1"/>
    </xf>
    <xf numFmtId="0" fontId="4" fillId="2" borderId="3" xfId="2" applyFont="1" applyFill="1" applyBorder="1" applyAlignment="1">
      <alignment horizontal="left" vertical="top" wrapText="1"/>
    </xf>
    <xf numFmtId="0" fontId="4" fillId="2" borderId="4" xfId="2" applyFont="1" applyFill="1" applyBorder="1" applyAlignment="1">
      <alignment horizontal="left" vertical="top" wrapText="1"/>
    </xf>
    <xf numFmtId="0" fontId="4" fillId="2" borderId="5" xfId="2" applyFont="1" applyFill="1" applyBorder="1" applyAlignment="1">
      <alignment horizontal="left" vertical="top" wrapText="1"/>
    </xf>
    <xf numFmtId="0" fontId="4" fillId="2" borderId="6" xfId="2" applyFont="1" applyFill="1" applyBorder="1" applyAlignment="1">
      <alignment horizontal="left" vertical="top" wrapText="1"/>
    </xf>
    <xf numFmtId="0" fontId="4" fillId="2" borderId="8" xfId="2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13" fillId="5" borderId="0" xfId="0" applyFont="1" applyFill="1" applyAlignment="1" applyProtection="1">
      <alignment horizontal="left"/>
      <protection locked="0"/>
    </xf>
    <xf numFmtId="0" fontId="12" fillId="0" borderId="0" xfId="0" applyFont="1" applyAlignment="1">
      <alignment horizontal="center"/>
    </xf>
    <xf numFmtId="0" fontId="12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3" fillId="0" borderId="14" xfId="0" applyFont="1" applyBorder="1" applyAlignment="1">
      <alignment horizontal="center"/>
    </xf>
  </cellXfs>
  <cellStyles count="7">
    <cellStyle name="Hipervínculo" xfId="1" builtinId="8"/>
    <cellStyle name="Moneda" xfId="6" builtinId="4"/>
    <cellStyle name="Moneda 2" xfId="3" xr:uid="{94E01488-1D03-4B1E-B129-B190F563D02E}"/>
    <cellStyle name="Moneda 3 2" xfId="4" xr:uid="{41B9AA2C-A5FE-4A81-AD7D-E9C37B19C93A}"/>
    <cellStyle name="Normal" xfId="0" builtinId="0"/>
    <cellStyle name="Normal 2" xfId="2" xr:uid="{E18FBE39-03D5-42FB-9F52-77344F708396}"/>
    <cellStyle name="Normal 2 2" xfId="5" xr:uid="{2C16F371-C6A7-414F-862C-70572DF6414B}"/>
  </cellStyles>
  <dxfs count="0"/>
  <tableStyles count="0" defaultTableStyle="TableStyleMedium2" defaultPivotStyle="PivotStyleLight16"/>
  <colors>
    <mruColors>
      <color rgb="FFE4DCD3"/>
      <color rgb="FFFF5050"/>
      <color rgb="FF006600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63458</xdr:colOff>
      <xdr:row>3</xdr:row>
      <xdr:rowOff>135466</xdr:rowOff>
    </xdr:from>
    <xdr:to>
      <xdr:col>3</xdr:col>
      <xdr:colOff>641920</xdr:colOff>
      <xdr:row>6</xdr:row>
      <xdr:rowOff>101598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676980-4221-4035-95F0-997728DD4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2925" y="745066"/>
          <a:ext cx="1916195" cy="5757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05003-7737-4DAA-88B7-B7E4F366C72C}">
  <sheetPr>
    <pageSetUpPr fitToPage="1"/>
  </sheetPr>
  <dimension ref="A1:J65"/>
  <sheetViews>
    <sheetView tabSelected="1" zoomScale="75" zoomScaleNormal="100" zoomScalePageLayoutView="90" workbookViewId="0">
      <selection activeCell="E16" sqref="E16:F16"/>
    </sheetView>
  </sheetViews>
  <sheetFormatPr defaultColWidth="10.875" defaultRowHeight="12.95"/>
  <cols>
    <col min="1" max="1" width="5" style="2" customWidth="1"/>
    <col min="2" max="2" width="5.375" style="2" customWidth="1"/>
    <col min="3" max="3" width="12.125" style="2" customWidth="1"/>
    <col min="4" max="4" width="53.625" style="2" customWidth="1"/>
    <col min="5" max="5" width="25.875" style="2" customWidth="1"/>
    <col min="6" max="6" width="41.125" style="2" customWidth="1"/>
    <col min="7" max="7" width="14.125" style="1" customWidth="1"/>
    <col min="8" max="8" width="13.5" style="2" customWidth="1"/>
    <col min="9" max="16384" width="10.875" style="2"/>
  </cols>
  <sheetData>
    <row r="1" spans="1:7" ht="15.95" customHeight="1">
      <c r="A1" s="8"/>
      <c r="B1" s="8"/>
      <c r="C1" s="8"/>
      <c r="D1" s="8"/>
      <c r="E1" s="8"/>
      <c r="F1" s="86"/>
      <c r="G1" s="89"/>
    </row>
    <row r="2" spans="1:7" ht="15.95" customHeight="1">
      <c r="A2" s="8"/>
      <c r="B2" s="8"/>
      <c r="C2" s="8"/>
      <c r="D2" s="8"/>
      <c r="E2" s="8"/>
      <c r="F2" s="86"/>
      <c r="G2" s="89"/>
    </row>
    <row r="3" spans="1:7" ht="15.95" customHeight="1">
      <c r="A3" s="8"/>
      <c r="B3" s="8"/>
      <c r="C3" s="8"/>
      <c r="D3" s="8"/>
      <c r="E3" s="8"/>
      <c r="F3" s="86"/>
      <c r="G3" s="89"/>
    </row>
    <row r="4" spans="1:7" ht="15.95" customHeight="1">
      <c r="A4" s="8"/>
      <c r="B4" s="8"/>
      <c r="C4" s="8"/>
      <c r="D4" s="8"/>
      <c r="E4" s="8"/>
      <c r="F4" s="86"/>
      <c r="G4" s="89"/>
    </row>
    <row r="5" spans="1:7" ht="15.95" customHeight="1">
      <c r="A5" s="8"/>
      <c r="B5" s="8"/>
      <c r="C5" s="8"/>
      <c r="D5" s="8"/>
      <c r="E5" s="8"/>
      <c r="F5" s="86"/>
      <c r="G5" s="89"/>
    </row>
    <row r="6" spans="1:7" ht="15.95" customHeight="1">
      <c r="A6" s="8"/>
      <c r="B6" s="8"/>
      <c r="C6" s="8"/>
      <c r="D6" s="8"/>
      <c r="E6" s="8"/>
      <c r="F6" s="86"/>
      <c r="G6" s="89"/>
    </row>
    <row r="7" spans="1:7" ht="15.95" customHeight="1">
      <c r="A7" s="9"/>
      <c r="B7" s="9"/>
      <c r="C7" s="9"/>
      <c r="D7" s="91" t="s">
        <v>0</v>
      </c>
      <c r="E7" s="91"/>
      <c r="F7" s="87"/>
      <c r="G7" s="89"/>
    </row>
    <row r="8" spans="1:7" ht="15.95" customHeight="1">
      <c r="A8" s="8"/>
      <c r="B8" s="8"/>
      <c r="C8" s="8"/>
      <c r="D8" s="9"/>
      <c r="E8" s="9"/>
      <c r="F8" s="86"/>
      <c r="G8" s="89"/>
    </row>
    <row r="9" spans="1:7" ht="15.95" customHeight="1">
      <c r="A9" s="91" t="s">
        <v>1</v>
      </c>
      <c r="B9" s="91"/>
      <c r="C9" s="91"/>
      <c r="D9" s="91"/>
      <c r="E9" s="91"/>
      <c r="F9" s="91"/>
      <c r="G9" s="89"/>
    </row>
    <row r="10" spans="1:7" ht="15.95" customHeight="1">
      <c r="A10" s="8"/>
      <c r="B10" s="8"/>
      <c r="C10" s="8"/>
      <c r="D10" s="8"/>
      <c r="E10" s="8"/>
      <c r="F10" s="86"/>
      <c r="G10" s="90"/>
    </row>
    <row r="11" spans="1:7" ht="15.75">
      <c r="A11" s="88" t="s">
        <v>2</v>
      </c>
      <c r="B11" s="88" t="s">
        <v>3</v>
      </c>
      <c r="C11" s="88" t="s">
        <v>4</v>
      </c>
      <c r="D11" s="88" t="s">
        <v>5</v>
      </c>
      <c r="E11" s="96" t="s">
        <v>6</v>
      </c>
      <c r="F11" s="96"/>
      <c r="G11" s="76" t="s">
        <v>7</v>
      </c>
    </row>
    <row r="12" spans="1:7" ht="15.95">
      <c r="A12" s="41">
        <v>1</v>
      </c>
      <c r="B12" s="42"/>
      <c r="C12" s="43"/>
      <c r="D12" s="42"/>
      <c r="E12" s="97"/>
      <c r="F12" s="98"/>
      <c r="G12" s="77"/>
    </row>
    <row r="13" spans="1:7" ht="15.95">
      <c r="A13" s="15">
        <v>2</v>
      </c>
      <c r="B13" s="16"/>
      <c r="C13" s="17"/>
      <c r="D13" s="16"/>
      <c r="E13" s="108"/>
      <c r="F13" s="132"/>
      <c r="G13" s="78"/>
    </row>
    <row r="14" spans="1:7" ht="15.6" customHeight="1">
      <c r="A14" s="12">
        <v>3</v>
      </c>
      <c r="B14" s="13"/>
      <c r="C14" s="14"/>
      <c r="D14" s="13"/>
      <c r="E14" s="110"/>
      <c r="F14" s="111"/>
      <c r="G14" s="79"/>
    </row>
    <row r="15" spans="1:7" ht="15.95">
      <c r="A15" s="15">
        <v>4</v>
      </c>
      <c r="B15" s="16"/>
      <c r="C15" s="17"/>
      <c r="D15" s="16"/>
      <c r="E15" s="94"/>
      <c r="F15" s="95"/>
      <c r="G15" s="80"/>
    </row>
    <row r="16" spans="1:7" ht="15.95">
      <c r="A16" s="12">
        <v>5</v>
      </c>
      <c r="B16" s="13"/>
      <c r="C16" s="14"/>
      <c r="D16" s="13"/>
      <c r="E16" s="92"/>
      <c r="F16" s="93"/>
      <c r="G16" s="81"/>
    </row>
    <row r="17" spans="1:10" ht="15.95">
      <c r="A17" s="15">
        <v>6</v>
      </c>
      <c r="B17" s="16"/>
      <c r="C17" s="17"/>
      <c r="D17" s="16"/>
      <c r="E17" s="108"/>
      <c r="F17" s="109"/>
      <c r="G17" s="78"/>
    </row>
    <row r="18" spans="1:10" ht="15.95">
      <c r="A18" s="12">
        <v>7</v>
      </c>
      <c r="B18" s="13"/>
      <c r="C18" s="14"/>
      <c r="D18" s="13"/>
      <c r="E18" s="110"/>
      <c r="F18" s="111"/>
      <c r="G18" s="79"/>
    </row>
    <row r="19" spans="1:10" ht="15.95">
      <c r="A19" s="15">
        <v>8</v>
      </c>
      <c r="B19" s="16"/>
      <c r="C19" s="17"/>
      <c r="D19" s="16"/>
      <c r="E19" s="94"/>
      <c r="F19" s="95"/>
      <c r="G19" s="80"/>
      <c r="J19" s="74"/>
    </row>
    <row r="20" spans="1:10" ht="15.6" customHeight="1">
      <c r="A20" s="12">
        <v>9</v>
      </c>
      <c r="B20" s="13"/>
      <c r="C20" s="14"/>
      <c r="D20" s="13"/>
      <c r="E20" s="92"/>
      <c r="F20" s="93"/>
      <c r="G20" s="81"/>
    </row>
    <row r="21" spans="1:10" ht="15.95">
      <c r="A21" s="15">
        <v>10</v>
      </c>
      <c r="B21" s="16"/>
      <c r="C21" s="17"/>
      <c r="D21" s="16"/>
      <c r="E21" s="108"/>
      <c r="F21" s="109"/>
      <c r="G21" s="78"/>
    </row>
    <row r="22" spans="1:10" ht="15.95">
      <c r="A22" s="12">
        <v>11</v>
      </c>
      <c r="B22" s="13"/>
      <c r="C22" s="14"/>
      <c r="D22" s="13"/>
      <c r="E22" s="92"/>
      <c r="F22" s="93"/>
      <c r="G22" s="81"/>
    </row>
    <row r="23" spans="1:10" ht="15.95">
      <c r="A23" s="15">
        <v>12</v>
      </c>
      <c r="B23" s="16"/>
      <c r="C23" s="17"/>
      <c r="D23" s="16"/>
      <c r="E23" s="94"/>
      <c r="F23" s="95"/>
      <c r="G23" s="80"/>
    </row>
    <row r="24" spans="1:10" ht="15.95">
      <c r="A24" s="12">
        <v>13</v>
      </c>
      <c r="B24" s="13"/>
      <c r="C24" s="14"/>
      <c r="D24" s="13"/>
      <c r="E24" s="110"/>
      <c r="F24" s="111"/>
      <c r="G24" s="79"/>
    </row>
    <row r="25" spans="1:10" ht="15.95">
      <c r="A25" s="15">
        <v>14</v>
      </c>
      <c r="B25" s="16"/>
      <c r="C25" s="17"/>
      <c r="D25" s="16"/>
      <c r="E25" s="94"/>
      <c r="F25" s="95"/>
      <c r="G25" s="80"/>
    </row>
    <row r="26" spans="1:10" ht="15.95">
      <c r="A26" s="12">
        <v>15</v>
      </c>
      <c r="B26" s="13"/>
      <c r="C26" s="14"/>
      <c r="D26" s="13"/>
      <c r="E26" s="92"/>
      <c r="F26" s="93"/>
      <c r="G26" s="81"/>
    </row>
    <row r="27" spans="1:10" ht="15.95">
      <c r="A27" s="15">
        <v>16</v>
      </c>
      <c r="B27" s="16"/>
      <c r="C27" s="17"/>
      <c r="D27" s="16"/>
      <c r="E27" s="122"/>
      <c r="F27" s="123"/>
      <c r="G27" s="82"/>
    </row>
    <row r="28" spans="1:10" ht="15.95">
      <c r="A28" s="12">
        <v>17</v>
      </c>
      <c r="B28" s="13"/>
      <c r="C28" s="14"/>
      <c r="D28" s="13"/>
      <c r="E28" s="120"/>
      <c r="F28" s="121"/>
      <c r="G28" s="83"/>
    </row>
    <row r="29" spans="1:10" ht="15.95">
      <c r="A29" s="15">
        <v>18</v>
      </c>
      <c r="B29" s="16"/>
      <c r="C29" s="17"/>
      <c r="D29" s="16"/>
      <c r="E29" s="122"/>
      <c r="F29" s="123"/>
      <c r="G29" s="82"/>
    </row>
    <row r="30" spans="1:10" ht="15.95">
      <c r="A30" s="12">
        <v>19</v>
      </c>
      <c r="B30" s="13"/>
      <c r="C30" s="14"/>
      <c r="D30" s="13"/>
      <c r="E30" s="124"/>
      <c r="F30" s="125"/>
      <c r="G30" s="84"/>
    </row>
    <row r="31" spans="1:10" ht="15.95">
      <c r="A31" s="36">
        <v>20</v>
      </c>
      <c r="B31" s="37"/>
      <c r="C31" s="38"/>
      <c r="D31" s="37"/>
      <c r="E31" s="133"/>
      <c r="F31" s="134"/>
      <c r="G31" s="85"/>
    </row>
    <row r="32" spans="1:10" ht="15.95">
      <c r="A32" s="18"/>
      <c r="B32" s="9"/>
      <c r="C32" s="19"/>
      <c r="D32" s="9"/>
      <c r="E32" s="9"/>
      <c r="F32" s="9"/>
      <c r="G32" s="6"/>
    </row>
    <row r="33" spans="1:8" ht="15.95">
      <c r="A33" s="18"/>
      <c r="B33" s="9"/>
      <c r="C33" s="19"/>
      <c r="D33" s="112" t="s">
        <v>8</v>
      </c>
      <c r="E33" s="113"/>
      <c r="F33" s="75" t="s">
        <v>9</v>
      </c>
      <c r="G33" s="6"/>
    </row>
    <row r="34" spans="1:8" ht="15.95">
      <c r="A34" s="18"/>
      <c r="B34" s="9"/>
      <c r="C34" s="19"/>
      <c r="D34" s="114" t="s">
        <v>10</v>
      </c>
      <c r="E34" s="115"/>
      <c r="F34" s="20"/>
      <c r="G34" s="6"/>
    </row>
    <row r="35" spans="1:8" ht="15.95">
      <c r="A35" s="18"/>
      <c r="B35" s="9"/>
      <c r="C35" s="19"/>
      <c r="D35" s="116"/>
      <c r="E35" s="117"/>
      <c r="F35" s="21"/>
      <c r="G35" s="6"/>
    </row>
    <row r="36" spans="1:8" ht="15.95">
      <c r="A36" s="18"/>
      <c r="B36" s="9"/>
      <c r="C36" s="19"/>
      <c r="D36" s="116"/>
      <c r="E36" s="117"/>
      <c r="F36" s="21"/>
      <c r="G36" s="6"/>
    </row>
    <row r="37" spans="1:8" ht="15.95">
      <c r="A37" s="18"/>
      <c r="B37" s="9"/>
      <c r="C37" s="19"/>
      <c r="D37" s="116"/>
      <c r="E37" s="117"/>
      <c r="F37" s="21"/>
      <c r="G37" s="6"/>
    </row>
    <row r="38" spans="1:8" ht="15.95">
      <c r="A38" s="18"/>
      <c r="B38" s="9"/>
      <c r="C38" s="19"/>
      <c r="D38" s="116"/>
      <c r="E38" s="117"/>
      <c r="F38" s="21"/>
      <c r="G38" s="6"/>
    </row>
    <row r="39" spans="1:8" ht="15.95">
      <c r="A39" s="18"/>
      <c r="B39" s="9"/>
      <c r="C39" s="19"/>
      <c r="D39" s="22"/>
      <c r="E39" s="23"/>
      <c r="F39" s="21"/>
      <c r="G39" s="6"/>
    </row>
    <row r="40" spans="1:8" ht="17.100000000000001">
      <c r="A40" s="18"/>
      <c r="B40" s="9"/>
      <c r="C40" s="19"/>
      <c r="D40" s="22" t="s">
        <v>11</v>
      </c>
      <c r="E40" s="23"/>
      <c r="F40" s="24"/>
      <c r="G40" s="6"/>
    </row>
    <row r="41" spans="1:8" ht="15.95">
      <c r="A41" s="18"/>
      <c r="B41" s="9"/>
      <c r="C41" s="19"/>
      <c r="D41" s="118" t="s">
        <v>12</v>
      </c>
      <c r="E41" s="119"/>
      <c r="F41" s="25">
        <f>SUM(F34:F40)</f>
        <v>0</v>
      </c>
      <c r="G41" s="6"/>
      <c r="H41" s="1"/>
    </row>
    <row r="42" spans="1:8" ht="18.95">
      <c r="A42" s="18"/>
      <c r="B42" s="9"/>
      <c r="C42" s="19"/>
      <c r="D42" s="26"/>
      <c r="E42" s="27"/>
      <c r="F42" s="28" t="s">
        <v>13</v>
      </c>
      <c r="G42" s="6"/>
      <c r="H42" s="1"/>
    </row>
    <row r="43" spans="1:8" ht="15.95">
      <c r="A43" s="8"/>
      <c r="B43" s="8"/>
      <c r="C43" s="8"/>
      <c r="D43" s="118" t="s">
        <v>14</v>
      </c>
      <c r="E43" s="119"/>
      <c r="F43" s="29">
        <f>F41*2</f>
        <v>0</v>
      </c>
      <c r="G43" s="6"/>
      <c r="H43" s="1"/>
    </row>
    <row r="44" spans="1:8" ht="15.95">
      <c r="A44" s="8"/>
      <c r="B44" s="8"/>
      <c r="C44" s="8"/>
      <c r="D44" s="30"/>
      <c r="E44" s="11"/>
      <c r="F44" s="39" t="s">
        <v>15</v>
      </c>
      <c r="G44" s="6"/>
      <c r="H44" s="1"/>
    </row>
    <row r="45" spans="1:8" ht="15.95">
      <c r="A45" s="8"/>
      <c r="B45" s="8"/>
      <c r="C45" s="8"/>
      <c r="D45" s="8"/>
      <c r="E45" s="8"/>
      <c r="F45" s="31"/>
      <c r="G45" s="6"/>
      <c r="H45" s="1"/>
    </row>
    <row r="46" spans="1:8" ht="15.95">
      <c r="A46" s="4" t="s">
        <v>16</v>
      </c>
      <c r="B46" s="5"/>
      <c r="C46" s="5"/>
      <c r="D46" s="32"/>
      <c r="E46" s="126" t="s">
        <v>17</v>
      </c>
      <c r="F46" s="127"/>
      <c r="G46" s="6"/>
      <c r="H46" s="1"/>
    </row>
    <row r="47" spans="1:8" ht="15.95">
      <c r="A47" s="7" t="s">
        <v>18</v>
      </c>
      <c r="B47" s="8"/>
      <c r="C47" s="8"/>
      <c r="D47" s="33"/>
      <c r="E47" s="128"/>
      <c r="F47" s="129"/>
      <c r="G47" s="6"/>
      <c r="H47" s="1"/>
    </row>
    <row r="48" spans="1:8" ht="15.95">
      <c r="A48" s="10" t="s">
        <v>19</v>
      </c>
      <c r="B48" s="11"/>
      <c r="C48" s="11"/>
      <c r="D48" s="3"/>
      <c r="E48" s="130"/>
      <c r="F48" s="131"/>
      <c r="G48" s="6"/>
      <c r="H48" s="1"/>
    </row>
    <row r="49" spans="1:8" s="1" customFormat="1" ht="17.25" customHeight="1">
      <c r="A49" s="8"/>
      <c r="B49" s="8"/>
      <c r="C49" s="8"/>
      <c r="D49" s="34"/>
      <c r="E49" s="8"/>
      <c r="F49" s="31"/>
      <c r="G49" s="6"/>
    </row>
    <row r="50" spans="1:8" ht="15.75">
      <c r="A50" s="99" t="s">
        <v>20</v>
      </c>
      <c r="B50" s="100"/>
      <c r="C50" s="100"/>
      <c r="D50" s="100"/>
      <c r="E50" s="100"/>
      <c r="F50" s="101"/>
      <c r="G50" s="6"/>
    </row>
    <row r="51" spans="1:8" ht="15.95">
      <c r="A51" s="102"/>
      <c r="B51" s="103"/>
      <c r="C51" s="103"/>
      <c r="D51" s="103"/>
      <c r="E51" s="103"/>
      <c r="F51" s="104"/>
      <c r="G51" s="6"/>
    </row>
    <row r="52" spans="1:8" ht="15.95">
      <c r="A52" s="102"/>
      <c r="B52" s="103"/>
      <c r="C52" s="103"/>
      <c r="D52" s="103"/>
      <c r="E52" s="103"/>
      <c r="F52" s="104"/>
      <c r="G52" s="6"/>
    </row>
    <row r="53" spans="1:8" ht="15.95">
      <c r="A53" s="102"/>
      <c r="B53" s="103"/>
      <c r="C53" s="103"/>
      <c r="D53" s="103"/>
      <c r="E53" s="103"/>
      <c r="F53" s="104"/>
      <c r="G53" s="6"/>
    </row>
    <row r="54" spans="1:8" ht="15.95">
      <c r="A54" s="102"/>
      <c r="B54" s="103"/>
      <c r="C54" s="103"/>
      <c r="D54" s="103"/>
      <c r="E54" s="103"/>
      <c r="F54" s="104"/>
      <c r="G54" s="6"/>
    </row>
    <row r="55" spans="1:8" ht="15.95">
      <c r="A55" s="102"/>
      <c r="B55" s="103"/>
      <c r="C55" s="103"/>
      <c r="D55" s="103"/>
      <c r="E55" s="103"/>
      <c r="F55" s="104"/>
      <c r="G55" s="6"/>
    </row>
    <row r="56" spans="1:8" ht="15.95">
      <c r="A56" s="102"/>
      <c r="B56" s="103"/>
      <c r="C56" s="103"/>
      <c r="D56" s="103"/>
      <c r="E56" s="103"/>
      <c r="F56" s="104"/>
      <c r="G56" s="6"/>
    </row>
    <row r="57" spans="1:8" ht="15.95">
      <c r="A57" s="102"/>
      <c r="B57" s="103"/>
      <c r="C57" s="103"/>
      <c r="D57" s="103"/>
      <c r="E57" s="103"/>
      <c r="F57" s="104"/>
      <c r="G57" s="6"/>
    </row>
    <row r="58" spans="1:8" ht="15.95">
      <c r="A58" s="102"/>
      <c r="B58" s="103"/>
      <c r="C58" s="103"/>
      <c r="D58" s="103"/>
      <c r="E58" s="103"/>
      <c r="F58" s="104"/>
      <c r="G58" s="6"/>
    </row>
    <row r="59" spans="1:8" ht="15.95">
      <c r="A59" s="102"/>
      <c r="B59" s="103"/>
      <c r="C59" s="103"/>
      <c r="D59" s="103"/>
      <c r="E59" s="103"/>
      <c r="F59" s="104"/>
      <c r="G59" s="6"/>
    </row>
    <row r="60" spans="1:8">
      <c r="A60" s="102"/>
      <c r="B60" s="103"/>
      <c r="C60" s="103"/>
      <c r="D60" s="103"/>
      <c r="E60" s="103"/>
      <c r="F60" s="104"/>
      <c r="G60" s="40"/>
    </row>
    <row r="61" spans="1:8">
      <c r="A61" s="105"/>
      <c r="B61" s="106"/>
      <c r="C61" s="106"/>
      <c r="D61" s="106"/>
      <c r="E61" s="106"/>
      <c r="F61" s="107"/>
      <c r="G61" s="40"/>
    </row>
    <row r="62" spans="1:8" s="1" customFormat="1" ht="15.95">
      <c r="A62" s="35"/>
      <c r="B62" s="35"/>
      <c r="C62" s="35"/>
      <c r="D62" s="35"/>
      <c r="E62" s="35"/>
      <c r="F62" s="35"/>
      <c r="G62" s="6"/>
      <c r="H62" s="2"/>
    </row>
    <row r="63" spans="1:8" s="1" customFormat="1">
      <c r="A63" s="2"/>
      <c r="B63" s="2"/>
      <c r="C63" s="2"/>
      <c r="D63" s="2"/>
      <c r="E63" s="2"/>
      <c r="F63" s="2"/>
      <c r="H63" s="2"/>
    </row>
    <row r="64" spans="1:8" s="1" customFormat="1">
      <c r="A64" s="2"/>
      <c r="B64" s="2"/>
      <c r="C64" s="2"/>
      <c r="D64" s="2"/>
      <c r="E64" s="2"/>
      <c r="F64" s="2"/>
      <c r="H64" s="2"/>
    </row>
    <row r="65" spans="1:8" s="1" customFormat="1">
      <c r="A65" s="2"/>
      <c r="B65" s="2"/>
      <c r="C65" s="2"/>
      <c r="D65" s="2"/>
      <c r="E65" s="2"/>
      <c r="F65" s="2"/>
      <c r="H65" s="2"/>
    </row>
  </sheetData>
  <mergeCells count="30">
    <mergeCell ref="E24:F24"/>
    <mergeCell ref="E25:F25"/>
    <mergeCell ref="E31:F31"/>
    <mergeCell ref="A50:F61"/>
    <mergeCell ref="E15:F15"/>
    <mergeCell ref="E16:F16"/>
    <mergeCell ref="E17:F17"/>
    <mergeCell ref="E18:F18"/>
    <mergeCell ref="D33:E33"/>
    <mergeCell ref="D34:E38"/>
    <mergeCell ref="D41:E41"/>
    <mergeCell ref="D43:E43"/>
    <mergeCell ref="E26:F26"/>
    <mergeCell ref="E28:F28"/>
    <mergeCell ref="E29:F29"/>
    <mergeCell ref="E30:F30"/>
    <mergeCell ref="E27:F27"/>
    <mergeCell ref="E46:F48"/>
    <mergeCell ref="E21:F21"/>
    <mergeCell ref="G1:G10"/>
    <mergeCell ref="A9:F9"/>
    <mergeCell ref="D7:E7"/>
    <mergeCell ref="E22:F22"/>
    <mergeCell ref="E23:F23"/>
    <mergeCell ref="E11:F11"/>
    <mergeCell ref="E12:F12"/>
    <mergeCell ref="E20:F20"/>
    <mergeCell ref="E13:F13"/>
    <mergeCell ref="E19:F19"/>
    <mergeCell ref="E14:F14"/>
  </mergeCells>
  <printOptions horizontalCentered="1" verticalCentered="1"/>
  <pageMargins left="0.78740157480314965" right="0.39370078740157483" top="0.51181102362204722" bottom="0.47244094488188981" header="0" footer="0.47244094488188981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D3D13-EC41-4B04-ABC7-BD59767D5777}">
  <dimension ref="A1:S76"/>
  <sheetViews>
    <sheetView zoomScaleNormal="100" workbookViewId="0">
      <selection activeCell="K47" sqref="K47"/>
    </sheetView>
  </sheetViews>
  <sheetFormatPr defaultColWidth="10.375" defaultRowHeight="12"/>
  <cols>
    <col min="1" max="1" width="4.875" style="44" customWidth="1"/>
    <col min="2" max="2" width="7.5" style="44" customWidth="1"/>
    <col min="3" max="3" width="3.5" style="45" bestFit="1" customWidth="1"/>
    <col min="4" max="5" width="1.875" style="44" bestFit="1" customWidth="1"/>
    <col min="6" max="6" width="5.375" style="44" customWidth="1"/>
    <col min="7" max="7" width="10.375" style="50"/>
    <col min="8" max="8" width="4.875" style="44" customWidth="1"/>
    <col min="9" max="9" width="4" style="44" bestFit="1" customWidth="1"/>
    <col min="10" max="10" width="3.375" style="44" customWidth="1"/>
    <col min="11" max="11" width="9" style="44" bestFit="1" customWidth="1"/>
    <col min="12" max="12" width="15.125" style="55" bestFit="1" customWidth="1"/>
    <col min="13" max="256" width="10.375" style="44"/>
    <col min="257" max="257" width="4.875" style="44" customWidth="1"/>
    <col min="258" max="258" width="7.5" style="44" customWidth="1"/>
    <col min="259" max="259" width="3.5" style="44" bestFit="1" customWidth="1"/>
    <col min="260" max="261" width="1.875" style="44" bestFit="1" customWidth="1"/>
    <col min="262" max="262" width="5.375" style="44" customWidth="1"/>
    <col min="263" max="263" width="10.375" style="44"/>
    <col min="264" max="264" width="4.875" style="44" customWidth="1"/>
    <col min="265" max="265" width="4" style="44" bestFit="1" customWidth="1"/>
    <col min="266" max="266" width="3.375" style="44" customWidth="1"/>
    <col min="267" max="267" width="9" style="44" bestFit="1" customWidth="1"/>
    <col min="268" max="512" width="10.375" style="44"/>
    <col min="513" max="513" width="4.875" style="44" customWidth="1"/>
    <col min="514" max="514" width="7.5" style="44" customWidth="1"/>
    <col min="515" max="515" width="3.5" style="44" bestFit="1" customWidth="1"/>
    <col min="516" max="517" width="1.875" style="44" bestFit="1" customWidth="1"/>
    <col min="518" max="518" width="5.375" style="44" customWidth="1"/>
    <col min="519" max="519" width="10.375" style="44"/>
    <col min="520" max="520" width="4.875" style="44" customWidth="1"/>
    <col min="521" max="521" width="4" style="44" bestFit="1" customWidth="1"/>
    <col min="522" max="522" width="3.375" style="44" customWidth="1"/>
    <col min="523" max="523" width="9" style="44" bestFit="1" customWidth="1"/>
    <col min="524" max="768" width="10.375" style="44"/>
    <col min="769" max="769" width="4.875" style="44" customWidth="1"/>
    <col min="770" max="770" width="7.5" style="44" customWidth="1"/>
    <col min="771" max="771" width="3.5" style="44" bestFit="1" customWidth="1"/>
    <col min="772" max="773" width="1.875" style="44" bestFit="1" customWidth="1"/>
    <col min="774" max="774" width="5.375" style="44" customWidth="1"/>
    <col min="775" max="775" width="10.375" style="44"/>
    <col min="776" max="776" width="4.875" style="44" customWidth="1"/>
    <col min="777" max="777" width="4" style="44" bestFit="1" customWidth="1"/>
    <col min="778" max="778" width="3.375" style="44" customWidth="1"/>
    <col min="779" max="779" width="9" style="44" bestFit="1" customWidth="1"/>
    <col min="780" max="1024" width="10.375" style="44"/>
    <col min="1025" max="1025" width="4.875" style="44" customWidth="1"/>
    <col min="1026" max="1026" width="7.5" style="44" customWidth="1"/>
    <col min="1027" max="1027" width="3.5" style="44" bestFit="1" customWidth="1"/>
    <col min="1028" max="1029" width="1.875" style="44" bestFit="1" customWidth="1"/>
    <col min="1030" max="1030" width="5.375" style="44" customWidth="1"/>
    <col min="1031" max="1031" width="10.375" style="44"/>
    <col min="1032" max="1032" width="4.875" style="44" customWidth="1"/>
    <col min="1033" max="1033" width="4" style="44" bestFit="1" customWidth="1"/>
    <col min="1034" max="1034" width="3.375" style="44" customWidth="1"/>
    <col min="1035" max="1035" width="9" style="44" bestFit="1" customWidth="1"/>
    <col min="1036" max="1280" width="10.375" style="44"/>
    <col min="1281" max="1281" width="4.875" style="44" customWidth="1"/>
    <col min="1282" max="1282" width="7.5" style="44" customWidth="1"/>
    <col min="1283" max="1283" width="3.5" style="44" bestFit="1" customWidth="1"/>
    <col min="1284" max="1285" width="1.875" style="44" bestFit="1" customWidth="1"/>
    <col min="1286" max="1286" width="5.375" style="44" customWidth="1"/>
    <col min="1287" max="1287" width="10.375" style="44"/>
    <col min="1288" max="1288" width="4.875" style="44" customWidth="1"/>
    <col min="1289" max="1289" width="4" style="44" bestFit="1" customWidth="1"/>
    <col min="1290" max="1290" width="3.375" style="44" customWidth="1"/>
    <col min="1291" max="1291" width="9" style="44" bestFit="1" customWidth="1"/>
    <col min="1292" max="1536" width="10.375" style="44"/>
    <col min="1537" max="1537" width="4.875" style="44" customWidth="1"/>
    <col min="1538" max="1538" width="7.5" style="44" customWidth="1"/>
    <col min="1539" max="1539" width="3.5" style="44" bestFit="1" customWidth="1"/>
    <col min="1540" max="1541" width="1.875" style="44" bestFit="1" customWidth="1"/>
    <col min="1542" max="1542" width="5.375" style="44" customWidth="1"/>
    <col min="1543" max="1543" width="10.375" style="44"/>
    <col min="1544" max="1544" width="4.875" style="44" customWidth="1"/>
    <col min="1545" max="1545" width="4" style="44" bestFit="1" customWidth="1"/>
    <col min="1546" max="1546" width="3.375" style="44" customWidth="1"/>
    <col min="1547" max="1547" width="9" style="44" bestFit="1" customWidth="1"/>
    <col min="1548" max="1792" width="10.375" style="44"/>
    <col min="1793" max="1793" width="4.875" style="44" customWidth="1"/>
    <col min="1794" max="1794" width="7.5" style="44" customWidth="1"/>
    <col min="1795" max="1795" width="3.5" style="44" bestFit="1" customWidth="1"/>
    <col min="1796" max="1797" width="1.875" style="44" bestFit="1" customWidth="1"/>
    <col min="1798" max="1798" width="5.375" style="44" customWidth="1"/>
    <col min="1799" max="1799" width="10.375" style="44"/>
    <col min="1800" max="1800" width="4.875" style="44" customWidth="1"/>
    <col min="1801" max="1801" width="4" style="44" bestFit="1" customWidth="1"/>
    <col min="1802" max="1802" width="3.375" style="44" customWidth="1"/>
    <col min="1803" max="1803" width="9" style="44" bestFit="1" customWidth="1"/>
    <col min="1804" max="2048" width="10.375" style="44"/>
    <col min="2049" max="2049" width="4.875" style="44" customWidth="1"/>
    <col min="2050" max="2050" width="7.5" style="44" customWidth="1"/>
    <col min="2051" max="2051" width="3.5" style="44" bestFit="1" customWidth="1"/>
    <col min="2052" max="2053" width="1.875" style="44" bestFit="1" customWidth="1"/>
    <col min="2054" max="2054" width="5.375" style="44" customWidth="1"/>
    <col min="2055" max="2055" width="10.375" style="44"/>
    <col min="2056" max="2056" width="4.875" style="44" customWidth="1"/>
    <col min="2057" max="2057" width="4" style="44" bestFit="1" customWidth="1"/>
    <col min="2058" max="2058" width="3.375" style="44" customWidth="1"/>
    <col min="2059" max="2059" width="9" style="44" bestFit="1" customWidth="1"/>
    <col min="2060" max="2304" width="10.375" style="44"/>
    <col min="2305" max="2305" width="4.875" style="44" customWidth="1"/>
    <col min="2306" max="2306" width="7.5" style="44" customWidth="1"/>
    <col min="2307" max="2307" width="3.5" style="44" bestFit="1" customWidth="1"/>
    <col min="2308" max="2309" width="1.875" style="44" bestFit="1" customWidth="1"/>
    <col min="2310" max="2310" width="5.375" style="44" customWidth="1"/>
    <col min="2311" max="2311" width="10.375" style="44"/>
    <col min="2312" max="2312" width="4.875" style="44" customWidth="1"/>
    <col min="2313" max="2313" width="4" style="44" bestFit="1" customWidth="1"/>
    <col min="2314" max="2314" width="3.375" style="44" customWidth="1"/>
    <col min="2315" max="2315" width="9" style="44" bestFit="1" customWidth="1"/>
    <col min="2316" max="2560" width="10.375" style="44"/>
    <col min="2561" max="2561" width="4.875" style="44" customWidth="1"/>
    <col min="2562" max="2562" width="7.5" style="44" customWidth="1"/>
    <col min="2563" max="2563" width="3.5" style="44" bestFit="1" customWidth="1"/>
    <col min="2564" max="2565" width="1.875" style="44" bestFit="1" customWidth="1"/>
    <col min="2566" max="2566" width="5.375" style="44" customWidth="1"/>
    <col min="2567" max="2567" width="10.375" style="44"/>
    <col min="2568" max="2568" width="4.875" style="44" customWidth="1"/>
    <col min="2569" max="2569" width="4" style="44" bestFit="1" customWidth="1"/>
    <col min="2570" max="2570" width="3.375" style="44" customWidth="1"/>
    <col min="2571" max="2571" width="9" style="44" bestFit="1" customWidth="1"/>
    <col min="2572" max="2816" width="10.375" style="44"/>
    <col min="2817" max="2817" width="4.875" style="44" customWidth="1"/>
    <col min="2818" max="2818" width="7.5" style="44" customWidth="1"/>
    <col min="2819" max="2819" width="3.5" style="44" bestFit="1" customWidth="1"/>
    <col min="2820" max="2821" width="1.875" style="44" bestFit="1" customWidth="1"/>
    <col min="2822" max="2822" width="5.375" style="44" customWidth="1"/>
    <col min="2823" max="2823" width="10.375" style="44"/>
    <col min="2824" max="2824" width="4.875" style="44" customWidth="1"/>
    <col min="2825" max="2825" width="4" style="44" bestFit="1" customWidth="1"/>
    <col min="2826" max="2826" width="3.375" style="44" customWidth="1"/>
    <col min="2827" max="2827" width="9" style="44" bestFit="1" customWidth="1"/>
    <col min="2828" max="3072" width="10.375" style="44"/>
    <col min="3073" max="3073" width="4.875" style="44" customWidth="1"/>
    <col min="3074" max="3074" width="7.5" style="44" customWidth="1"/>
    <col min="3075" max="3075" width="3.5" style="44" bestFit="1" customWidth="1"/>
    <col min="3076" max="3077" width="1.875" style="44" bestFit="1" customWidth="1"/>
    <col min="3078" max="3078" width="5.375" style="44" customWidth="1"/>
    <col min="3079" max="3079" width="10.375" style="44"/>
    <col min="3080" max="3080" width="4.875" style="44" customWidth="1"/>
    <col min="3081" max="3081" width="4" style="44" bestFit="1" customWidth="1"/>
    <col min="3082" max="3082" width="3.375" style="44" customWidth="1"/>
    <col min="3083" max="3083" width="9" style="44" bestFit="1" customWidth="1"/>
    <col min="3084" max="3328" width="10.375" style="44"/>
    <col min="3329" max="3329" width="4.875" style="44" customWidth="1"/>
    <col min="3330" max="3330" width="7.5" style="44" customWidth="1"/>
    <col min="3331" max="3331" width="3.5" style="44" bestFit="1" customWidth="1"/>
    <col min="3332" max="3333" width="1.875" style="44" bestFit="1" customWidth="1"/>
    <col min="3334" max="3334" width="5.375" style="44" customWidth="1"/>
    <col min="3335" max="3335" width="10.375" style="44"/>
    <col min="3336" max="3336" width="4.875" style="44" customWidth="1"/>
    <col min="3337" max="3337" width="4" style="44" bestFit="1" customWidth="1"/>
    <col min="3338" max="3338" width="3.375" style="44" customWidth="1"/>
    <col min="3339" max="3339" width="9" style="44" bestFit="1" customWidth="1"/>
    <col min="3340" max="3584" width="10.375" style="44"/>
    <col min="3585" max="3585" width="4.875" style="44" customWidth="1"/>
    <col min="3586" max="3586" width="7.5" style="44" customWidth="1"/>
    <col min="3587" max="3587" width="3.5" style="44" bestFit="1" customWidth="1"/>
    <col min="3588" max="3589" width="1.875" style="44" bestFit="1" customWidth="1"/>
    <col min="3590" max="3590" width="5.375" style="44" customWidth="1"/>
    <col min="3591" max="3591" width="10.375" style="44"/>
    <col min="3592" max="3592" width="4.875" style="44" customWidth="1"/>
    <col min="3593" max="3593" width="4" style="44" bestFit="1" customWidth="1"/>
    <col min="3594" max="3594" width="3.375" style="44" customWidth="1"/>
    <col min="3595" max="3595" width="9" style="44" bestFit="1" customWidth="1"/>
    <col min="3596" max="3840" width="10.375" style="44"/>
    <col min="3841" max="3841" width="4.875" style="44" customWidth="1"/>
    <col min="3842" max="3842" width="7.5" style="44" customWidth="1"/>
    <col min="3843" max="3843" width="3.5" style="44" bestFit="1" customWidth="1"/>
    <col min="3844" max="3845" width="1.875" style="44" bestFit="1" customWidth="1"/>
    <col min="3846" max="3846" width="5.375" style="44" customWidth="1"/>
    <col min="3847" max="3847" width="10.375" style="44"/>
    <col min="3848" max="3848" width="4.875" style="44" customWidth="1"/>
    <col min="3849" max="3849" width="4" style="44" bestFit="1" customWidth="1"/>
    <col min="3850" max="3850" width="3.375" style="44" customWidth="1"/>
    <col min="3851" max="3851" width="9" style="44" bestFit="1" customWidth="1"/>
    <col min="3852" max="4096" width="10.375" style="44"/>
    <col min="4097" max="4097" width="4.875" style="44" customWidth="1"/>
    <col min="4098" max="4098" width="7.5" style="44" customWidth="1"/>
    <col min="4099" max="4099" width="3.5" style="44" bestFit="1" customWidth="1"/>
    <col min="4100" max="4101" width="1.875" style="44" bestFit="1" customWidth="1"/>
    <col min="4102" max="4102" width="5.375" style="44" customWidth="1"/>
    <col min="4103" max="4103" width="10.375" style="44"/>
    <col min="4104" max="4104" width="4.875" style="44" customWidth="1"/>
    <col min="4105" max="4105" width="4" style="44" bestFit="1" customWidth="1"/>
    <col min="4106" max="4106" width="3.375" style="44" customWidth="1"/>
    <col min="4107" max="4107" width="9" style="44" bestFit="1" customWidth="1"/>
    <col min="4108" max="4352" width="10.375" style="44"/>
    <col min="4353" max="4353" width="4.875" style="44" customWidth="1"/>
    <col min="4354" max="4354" width="7.5" style="44" customWidth="1"/>
    <col min="4355" max="4355" width="3.5" style="44" bestFit="1" customWidth="1"/>
    <col min="4356" max="4357" width="1.875" style="44" bestFit="1" customWidth="1"/>
    <col min="4358" max="4358" width="5.375" style="44" customWidth="1"/>
    <col min="4359" max="4359" width="10.375" style="44"/>
    <col min="4360" max="4360" width="4.875" style="44" customWidth="1"/>
    <col min="4361" max="4361" width="4" style="44" bestFit="1" customWidth="1"/>
    <col min="4362" max="4362" width="3.375" style="44" customWidth="1"/>
    <col min="4363" max="4363" width="9" style="44" bestFit="1" customWidth="1"/>
    <col min="4364" max="4608" width="10.375" style="44"/>
    <col min="4609" max="4609" width="4.875" style="44" customWidth="1"/>
    <col min="4610" max="4610" width="7.5" style="44" customWidth="1"/>
    <col min="4611" max="4611" width="3.5" style="44" bestFit="1" customWidth="1"/>
    <col min="4612" max="4613" width="1.875" style="44" bestFit="1" customWidth="1"/>
    <col min="4614" max="4614" width="5.375" style="44" customWidth="1"/>
    <col min="4615" max="4615" width="10.375" style="44"/>
    <col min="4616" max="4616" width="4.875" style="44" customWidth="1"/>
    <col min="4617" max="4617" width="4" style="44" bestFit="1" customWidth="1"/>
    <col min="4618" max="4618" width="3.375" style="44" customWidth="1"/>
    <col min="4619" max="4619" width="9" style="44" bestFit="1" customWidth="1"/>
    <col min="4620" max="4864" width="10.375" style="44"/>
    <col min="4865" max="4865" width="4.875" style="44" customWidth="1"/>
    <col min="4866" max="4866" width="7.5" style="44" customWidth="1"/>
    <col min="4867" max="4867" width="3.5" style="44" bestFit="1" customWidth="1"/>
    <col min="4868" max="4869" width="1.875" style="44" bestFit="1" customWidth="1"/>
    <col min="4870" max="4870" width="5.375" style="44" customWidth="1"/>
    <col min="4871" max="4871" width="10.375" style="44"/>
    <col min="4872" max="4872" width="4.875" style="44" customWidth="1"/>
    <col min="4873" max="4873" width="4" style="44" bestFit="1" customWidth="1"/>
    <col min="4874" max="4874" width="3.375" style="44" customWidth="1"/>
    <col min="4875" max="4875" width="9" style="44" bestFit="1" customWidth="1"/>
    <col min="4876" max="5120" width="10.375" style="44"/>
    <col min="5121" max="5121" width="4.875" style="44" customWidth="1"/>
    <col min="5122" max="5122" width="7.5" style="44" customWidth="1"/>
    <col min="5123" max="5123" width="3.5" style="44" bestFit="1" customWidth="1"/>
    <col min="5124" max="5125" width="1.875" style="44" bestFit="1" customWidth="1"/>
    <col min="5126" max="5126" width="5.375" style="44" customWidth="1"/>
    <col min="5127" max="5127" width="10.375" style="44"/>
    <col min="5128" max="5128" width="4.875" style="44" customWidth="1"/>
    <col min="5129" max="5129" width="4" style="44" bestFit="1" customWidth="1"/>
    <col min="5130" max="5130" width="3.375" style="44" customWidth="1"/>
    <col min="5131" max="5131" width="9" style="44" bestFit="1" customWidth="1"/>
    <col min="5132" max="5376" width="10.375" style="44"/>
    <col min="5377" max="5377" width="4.875" style="44" customWidth="1"/>
    <col min="5378" max="5378" width="7.5" style="44" customWidth="1"/>
    <col min="5379" max="5379" width="3.5" style="44" bestFit="1" customWidth="1"/>
    <col min="5380" max="5381" width="1.875" style="44" bestFit="1" customWidth="1"/>
    <col min="5382" max="5382" width="5.375" style="44" customWidth="1"/>
    <col min="5383" max="5383" width="10.375" style="44"/>
    <col min="5384" max="5384" width="4.875" style="44" customWidth="1"/>
    <col min="5385" max="5385" width="4" style="44" bestFit="1" customWidth="1"/>
    <col min="5386" max="5386" width="3.375" style="44" customWidth="1"/>
    <col min="5387" max="5387" width="9" style="44" bestFit="1" customWidth="1"/>
    <col min="5388" max="5632" width="10.375" style="44"/>
    <col min="5633" max="5633" width="4.875" style="44" customWidth="1"/>
    <col min="5634" max="5634" width="7.5" style="44" customWidth="1"/>
    <col min="5635" max="5635" width="3.5" style="44" bestFit="1" customWidth="1"/>
    <col min="5636" max="5637" width="1.875" style="44" bestFit="1" customWidth="1"/>
    <col min="5638" max="5638" width="5.375" style="44" customWidth="1"/>
    <col min="5639" max="5639" width="10.375" style="44"/>
    <col min="5640" max="5640" width="4.875" style="44" customWidth="1"/>
    <col min="5641" max="5641" width="4" style="44" bestFit="1" customWidth="1"/>
    <col min="5642" max="5642" width="3.375" style="44" customWidth="1"/>
    <col min="5643" max="5643" width="9" style="44" bestFit="1" customWidth="1"/>
    <col min="5644" max="5888" width="10.375" style="44"/>
    <col min="5889" max="5889" width="4.875" style="44" customWidth="1"/>
    <col min="5890" max="5890" width="7.5" style="44" customWidth="1"/>
    <col min="5891" max="5891" width="3.5" style="44" bestFit="1" customWidth="1"/>
    <col min="5892" max="5893" width="1.875" style="44" bestFit="1" customWidth="1"/>
    <col min="5894" max="5894" width="5.375" style="44" customWidth="1"/>
    <col min="5895" max="5895" width="10.375" style="44"/>
    <col min="5896" max="5896" width="4.875" style="44" customWidth="1"/>
    <col min="5897" max="5897" width="4" style="44" bestFit="1" customWidth="1"/>
    <col min="5898" max="5898" width="3.375" style="44" customWidth="1"/>
    <col min="5899" max="5899" width="9" style="44" bestFit="1" customWidth="1"/>
    <col min="5900" max="6144" width="10.375" style="44"/>
    <col min="6145" max="6145" width="4.875" style="44" customWidth="1"/>
    <col min="6146" max="6146" width="7.5" style="44" customWidth="1"/>
    <col min="6147" max="6147" width="3.5" style="44" bestFit="1" customWidth="1"/>
    <col min="6148" max="6149" width="1.875" style="44" bestFit="1" customWidth="1"/>
    <col min="6150" max="6150" width="5.375" style="44" customWidth="1"/>
    <col min="6151" max="6151" width="10.375" style="44"/>
    <col min="6152" max="6152" width="4.875" style="44" customWidth="1"/>
    <col min="6153" max="6153" width="4" style="44" bestFit="1" customWidth="1"/>
    <col min="6154" max="6154" width="3.375" style="44" customWidth="1"/>
    <col min="6155" max="6155" width="9" style="44" bestFit="1" customWidth="1"/>
    <col min="6156" max="6400" width="10.375" style="44"/>
    <col min="6401" max="6401" width="4.875" style="44" customWidth="1"/>
    <col min="6402" max="6402" width="7.5" style="44" customWidth="1"/>
    <col min="6403" max="6403" width="3.5" style="44" bestFit="1" customWidth="1"/>
    <col min="6404" max="6405" width="1.875" style="44" bestFit="1" customWidth="1"/>
    <col min="6406" max="6406" width="5.375" style="44" customWidth="1"/>
    <col min="6407" max="6407" width="10.375" style="44"/>
    <col min="6408" max="6408" width="4.875" style="44" customWidth="1"/>
    <col min="6409" max="6409" width="4" style="44" bestFit="1" customWidth="1"/>
    <col min="6410" max="6410" width="3.375" style="44" customWidth="1"/>
    <col min="6411" max="6411" width="9" style="44" bestFit="1" customWidth="1"/>
    <col min="6412" max="6656" width="10.375" style="44"/>
    <col min="6657" max="6657" width="4.875" style="44" customWidth="1"/>
    <col min="6658" max="6658" width="7.5" style="44" customWidth="1"/>
    <col min="6659" max="6659" width="3.5" style="44" bestFit="1" customWidth="1"/>
    <col min="6660" max="6661" width="1.875" style="44" bestFit="1" customWidth="1"/>
    <col min="6662" max="6662" width="5.375" style="44" customWidth="1"/>
    <col min="6663" max="6663" width="10.375" style="44"/>
    <col min="6664" max="6664" width="4.875" style="44" customWidth="1"/>
    <col min="6665" max="6665" width="4" style="44" bestFit="1" customWidth="1"/>
    <col min="6666" max="6666" width="3.375" style="44" customWidth="1"/>
    <col min="6667" max="6667" width="9" style="44" bestFit="1" customWidth="1"/>
    <col min="6668" max="6912" width="10.375" style="44"/>
    <col min="6913" max="6913" width="4.875" style="44" customWidth="1"/>
    <col min="6914" max="6914" width="7.5" style="44" customWidth="1"/>
    <col min="6915" max="6915" width="3.5" style="44" bestFit="1" customWidth="1"/>
    <col min="6916" max="6917" width="1.875" style="44" bestFit="1" customWidth="1"/>
    <col min="6918" max="6918" width="5.375" style="44" customWidth="1"/>
    <col min="6919" max="6919" width="10.375" style="44"/>
    <col min="6920" max="6920" width="4.875" style="44" customWidth="1"/>
    <col min="6921" max="6921" width="4" style="44" bestFit="1" customWidth="1"/>
    <col min="6922" max="6922" width="3.375" style="44" customWidth="1"/>
    <col min="6923" max="6923" width="9" style="44" bestFit="1" customWidth="1"/>
    <col min="6924" max="7168" width="10.375" style="44"/>
    <col min="7169" max="7169" width="4.875" style="44" customWidth="1"/>
    <col min="7170" max="7170" width="7.5" style="44" customWidth="1"/>
    <col min="7171" max="7171" width="3.5" style="44" bestFit="1" customWidth="1"/>
    <col min="7172" max="7173" width="1.875" style="44" bestFit="1" customWidth="1"/>
    <col min="7174" max="7174" width="5.375" style="44" customWidth="1"/>
    <col min="7175" max="7175" width="10.375" style="44"/>
    <col min="7176" max="7176" width="4.875" style="44" customWidth="1"/>
    <col min="7177" max="7177" width="4" style="44" bestFit="1" customWidth="1"/>
    <col min="7178" max="7178" width="3.375" style="44" customWidth="1"/>
    <col min="7179" max="7179" width="9" style="44" bestFit="1" customWidth="1"/>
    <col min="7180" max="7424" width="10.375" style="44"/>
    <col min="7425" max="7425" width="4.875" style="44" customWidth="1"/>
    <col min="7426" max="7426" width="7.5" style="44" customWidth="1"/>
    <col min="7427" max="7427" width="3.5" style="44" bestFit="1" customWidth="1"/>
    <col min="7428" max="7429" width="1.875" style="44" bestFit="1" customWidth="1"/>
    <col min="7430" max="7430" width="5.375" style="44" customWidth="1"/>
    <col min="7431" max="7431" width="10.375" style="44"/>
    <col min="7432" max="7432" width="4.875" style="44" customWidth="1"/>
    <col min="7433" max="7433" width="4" style="44" bestFit="1" customWidth="1"/>
    <col min="7434" max="7434" width="3.375" style="44" customWidth="1"/>
    <col min="7435" max="7435" width="9" style="44" bestFit="1" customWidth="1"/>
    <col min="7436" max="7680" width="10.375" style="44"/>
    <col min="7681" max="7681" width="4.875" style="44" customWidth="1"/>
    <col min="7682" max="7682" width="7.5" style="44" customWidth="1"/>
    <col min="7683" max="7683" width="3.5" style="44" bestFit="1" customWidth="1"/>
    <col min="7684" max="7685" width="1.875" style="44" bestFit="1" customWidth="1"/>
    <col min="7686" max="7686" width="5.375" style="44" customWidth="1"/>
    <col min="7687" max="7687" width="10.375" style="44"/>
    <col min="7688" max="7688" width="4.875" style="44" customWidth="1"/>
    <col min="7689" max="7689" width="4" style="44" bestFit="1" customWidth="1"/>
    <col min="7690" max="7690" width="3.375" style="44" customWidth="1"/>
    <col min="7691" max="7691" width="9" style="44" bestFit="1" customWidth="1"/>
    <col min="7692" max="7936" width="10.375" style="44"/>
    <col min="7937" max="7937" width="4.875" style="44" customWidth="1"/>
    <col min="7938" max="7938" width="7.5" style="44" customWidth="1"/>
    <col min="7939" max="7939" width="3.5" style="44" bestFit="1" customWidth="1"/>
    <col min="7940" max="7941" width="1.875" style="44" bestFit="1" customWidth="1"/>
    <col min="7942" max="7942" width="5.375" style="44" customWidth="1"/>
    <col min="7943" max="7943" width="10.375" style="44"/>
    <col min="7944" max="7944" width="4.875" style="44" customWidth="1"/>
    <col min="7945" max="7945" width="4" style="44" bestFit="1" customWidth="1"/>
    <col min="7946" max="7946" width="3.375" style="44" customWidth="1"/>
    <col min="7947" max="7947" width="9" style="44" bestFit="1" customWidth="1"/>
    <col min="7948" max="8192" width="10.375" style="44"/>
    <col min="8193" max="8193" width="4.875" style="44" customWidth="1"/>
    <col min="8194" max="8194" width="7.5" style="44" customWidth="1"/>
    <col min="8195" max="8195" width="3.5" style="44" bestFit="1" customWidth="1"/>
    <col min="8196" max="8197" width="1.875" style="44" bestFit="1" customWidth="1"/>
    <col min="8198" max="8198" width="5.375" style="44" customWidth="1"/>
    <col min="8199" max="8199" width="10.375" style="44"/>
    <col min="8200" max="8200" width="4.875" style="44" customWidth="1"/>
    <col min="8201" max="8201" width="4" style="44" bestFit="1" customWidth="1"/>
    <col min="8202" max="8202" width="3.375" style="44" customWidth="1"/>
    <col min="8203" max="8203" width="9" style="44" bestFit="1" customWidth="1"/>
    <col min="8204" max="8448" width="10.375" style="44"/>
    <col min="8449" max="8449" width="4.875" style="44" customWidth="1"/>
    <col min="8450" max="8450" width="7.5" style="44" customWidth="1"/>
    <col min="8451" max="8451" width="3.5" style="44" bestFit="1" customWidth="1"/>
    <col min="8452" max="8453" width="1.875" style="44" bestFit="1" customWidth="1"/>
    <col min="8454" max="8454" width="5.375" style="44" customWidth="1"/>
    <col min="8455" max="8455" width="10.375" style="44"/>
    <col min="8456" max="8456" width="4.875" style="44" customWidth="1"/>
    <col min="8457" max="8457" width="4" style="44" bestFit="1" customWidth="1"/>
    <col min="8458" max="8458" width="3.375" style="44" customWidth="1"/>
    <col min="8459" max="8459" width="9" style="44" bestFit="1" customWidth="1"/>
    <col min="8460" max="8704" width="10.375" style="44"/>
    <col min="8705" max="8705" width="4.875" style="44" customWidth="1"/>
    <col min="8706" max="8706" width="7.5" style="44" customWidth="1"/>
    <col min="8707" max="8707" width="3.5" style="44" bestFit="1" customWidth="1"/>
    <col min="8708" max="8709" width="1.875" style="44" bestFit="1" customWidth="1"/>
    <col min="8710" max="8710" width="5.375" style="44" customWidth="1"/>
    <col min="8711" max="8711" width="10.375" style="44"/>
    <col min="8712" max="8712" width="4.875" style="44" customWidth="1"/>
    <col min="8713" max="8713" width="4" style="44" bestFit="1" customWidth="1"/>
    <col min="8714" max="8714" width="3.375" style="44" customWidth="1"/>
    <col min="8715" max="8715" width="9" style="44" bestFit="1" customWidth="1"/>
    <col min="8716" max="8960" width="10.375" style="44"/>
    <col min="8961" max="8961" width="4.875" style="44" customWidth="1"/>
    <col min="8962" max="8962" width="7.5" style="44" customWidth="1"/>
    <col min="8963" max="8963" width="3.5" style="44" bestFit="1" customWidth="1"/>
    <col min="8964" max="8965" width="1.875" style="44" bestFit="1" customWidth="1"/>
    <col min="8966" max="8966" width="5.375" style="44" customWidth="1"/>
    <col min="8967" max="8967" width="10.375" style="44"/>
    <col min="8968" max="8968" width="4.875" style="44" customWidth="1"/>
    <col min="8969" max="8969" width="4" style="44" bestFit="1" customWidth="1"/>
    <col min="8970" max="8970" width="3.375" style="44" customWidth="1"/>
    <col min="8971" max="8971" width="9" style="44" bestFit="1" customWidth="1"/>
    <col min="8972" max="9216" width="10.375" style="44"/>
    <col min="9217" max="9217" width="4.875" style="44" customWidth="1"/>
    <col min="9218" max="9218" width="7.5" style="44" customWidth="1"/>
    <col min="9219" max="9219" width="3.5" style="44" bestFit="1" customWidth="1"/>
    <col min="9220" max="9221" width="1.875" style="44" bestFit="1" customWidth="1"/>
    <col min="9222" max="9222" width="5.375" style="44" customWidth="1"/>
    <col min="9223" max="9223" width="10.375" style="44"/>
    <col min="9224" max="9224" width="4.875" style="44" customWidth="1"/>
    <col min="9225" max="9225" width="4" style="44" bestFit="1" customWidth="1"/>
    <col min="9226" max="9226" width="3.375" style="44" customWidth="1"/>
    <col min="9227" max="9227" width="9" style="44" bestFit="1" customWidth="1"/>
    <col min="9228" max="9472" width="10.375" style="44"/>
    <col min="9473" max="9473" width="4.875" style="44" customWidth="1"/>
    <col min="9474" max="9474" width="7.5" style="44" customWidth="1"/>
    <col min="9475" max="9475" width="3.5" style="44" bestFit="1" customWidth="1"/>
    <col min="9476" max="9477" width="1.875" style="44" bestFit="1" customWidth="1"/>
    <col min="9478" max="9478" width="5.375" style="44" customWidth="1"/>
    <col min="9479" max="9479" width="10.375" style="44"/>
    <col min="9480" max="9480" width="4.875" style="44" customWidth="1"/>
    <col min="9481" max="9481" width="4" style="44" bestFit="1" customWidth="1"/>
    <col min="9482" max="9482" width="3.375" style="44" customWidth="1"/>
    <col min="9483" max="9483" width="9" style="44" bestFit="1" customWidth="1"/>
    <col min="9484" max="9728" width="10.375" style="44"/>
    <col min="9729" max="9729" width="4.875" style="44" customWidth="1"/>
    <col min="9730" max="9730" width="7.5" style="44" customWidth="1"/>
    <col min="9731" max="9731" width="3.5" style="44" bestFit="1" customWidth="1"/>
    <col min="9732" max="9733" width="1.875" style="44" bestFit="1" customWidth="1"/>
    <col min="9734" max="9734" width="5.375" style="44" customWidth="1"/>
    <col min="9735" max="9735" width="10.375" style="44"/>
    <col min="9736" max="9736" width="4.875" style="44" customWidth="1"/>
    <col min="9737" max="9737" width="4" style="44" bestFit="1" customWidth="1"/>
    <col min="9738" max="9738" width="3.375" style="44" customWidth="1"/>
    <col min="9739" max="9739" width="9" style="44" bestFit="1" customWidth="1"/>
    <col min="9740" max="9984" width="10.375" style="44"/>
    <col min="9985" max="9985" width="4.875" style="44" customWidth="1"/>
    <col min="9986" max="9986" width="7.5" style="44" customWidth="1"/>
    <col min="9987" max="9987" width="3.5" style="44" bestFit="1" customWidth="1"/>
    <col min="9988" max="9989" width="1.875" style="44" bestFit="1" customWidth="1"/>
    <col min="9990" max="9990" width="5.375" style="44" customWidth="1"/>
    <col min="9991" max="9991" width="10.375" style="44"/>
    <col min="9992" max="9992" width="4.875" style="44" customWidth="1"/>
    <col min="9993" max="9993" width="4" style="44" bestFit="1" customWidth="1"/>
    <col min="9994" max="9994" width="3.375" style="44" customWidth="1"/>
    <col min="9995" max="9995" width="9" style="44" bestFit="1" customWidth="1"/>
    <col min="9996" max="10240" width="10.375" style="44"/>
    <col min="10241" max="10241" width="4.875" style="44" customWidth="1"/>
    <col min="10242" max="10242" width="7.5" style="44" customWidth="1"/>
    <col min="10243" max="10243" width="3.5" style="44" bestFit="1" customWidth="1"/>
    <col min="10244" max="10245" width="1.875" style="44" bestFit="1" customWidth="1"/>
    <col min="10246" max="10246" width="5.375" style="44" customWidth="1"/>
    <col min="10247" max="10247" width="10.375" style="44"/>
    <col min="10248" max="10248" width="4.875" style="44" customWidth="1"/>
    <col min="10249" max="10249" width="4" style="44" bestFit="1" customWidth="1"/>
    <col min="10250" max="10250" width="3.375" style="44" customWidth="1"/>
    <col min="10251" max="10251" width="9" style="44" bestFit="1" customWidth="1"/>
    <col min="10252" max="10496" width="10.375" style="44"/>
    <col min="10497" max="10497" width="4.875" style="44" customWidth="1"/>
    <col min="10498" max="10498" width="7.5" style="44" customWidth="1"/>
    <col min="10499" max="10499" width="3.5" style="44" bestFit="1" customWidth="1"/>
    <col min="10500" max="10501" width="1.875" style="44" bestFit="1" customWidth="1"/>
    <col min="10502" max="10502" width="5.375" style="44" customWidth="1"/>
    <col min="10503" max="10503" width="10.375" style="44"/>
    <col min="10504" max="10504" width="4.875" style="44" customWidth="1"/>
    <col min="10505" max="10505" width="4" style="44" bestFit="1" customWidth="1"/>
    <col min="10506" max="10506" width="3.375" style="44" customWidth="1"/>
    <col min="10507" max="10507" width="9" style="44" bestFit="1" customWidth="1"/>
    <col min="10508" max="10752" width="10.375" style="44"/>
    <col min="10753" max="10753" width="4.875" style="44" customWidth="1"/>
    <col min="10754" max="10754" width="7.5" style="44" customWidth="1"/>
    <col min="10755" max="10755" width="3.5" style="44" bestFit="1" customWidth="1"/>
    <col min="10756" max="10757" width="1.875" style="44" bestFit="1" customWidth="1"/>
    <col min="10758" max="10758" width="5.375" style="44" customWidth="1"/>
    <col min="10759" max="10759" width="10.375" style="44"/>
    <col min="10760" max="10760" width="4.875" style="44" customWidth="1"/>
    <col min="10761" max="10761" width="4" style="44" bestFit="1" customWidth="1"/>
    <col min="10762" max="10762" width="3.375" style="44" customWidth="1"/>
    <col min="10763" max="10763" width="9" style="44" bestFit="1" customWidth="1"/>
    <col min="10764" max="11008" width="10.375" style="44"/>
    <col min="11009" max="11009" width="4.875" style="44" customWidth="1"/>
    <col min="11010" max="11010" width="7.5" style="44" customWidth="1"/>
    <col min="11011" max="11011" width="3.5" style="44" bestFit="1" customWidth="1"/>
    <col min="11012" max="11013" width="1.875" style="44" bestFit="1" customWidth="1"/>
    <col min="11014" max="11014" width="5.375" style="44" customWidth="1"/>
    <col min="11015" max="11015" width="10.375" style="44"/>
    <col min="11016" max="11016" width="4.875" style="44" customWidth="1"/>
    <col min="11017" max="11017" width="4" style="44" bestFit="1" customWidth="1"/>
    <col min="11018" max="11018" width="3.375" style="44" customWidth="1"/>
    <col min="11019" max="11019" width="9" style="44" bestFit="1" customWidth="1"/>
    <col min="11020" max="11264" width="10.375" style="44"/>
    <col min="11265" max="11265" width="4.875" style="44" customWidth="1"/>
    <col min="11266" max="11266" width="7.5" style="44" customWidth="1"/>
    <col min="11267" max="11267" width="3.5" style="44" bestFit="1" customWidth="1"/>
    <col min="11268" max="11269" width="1.875" style="44" bestFit="1" customWidth="1"/>
    <col min="11270" max="11270" width="5.375" style="44" customWidth="1"/>
    <col min="11271" max="11271" width="10.375" style="44"/>
    <col min="11272" max="11272" width="4.875" style="44" customWidth="1"/>
    <col min="11273" max="11273" width="4" style="44" bestFit="1" customWidth="1"/>
    <col min="11274" max="11274" width="3.375" style="44" customWidth="1"/>
    <col min="11275" max="11275" width="9" style="44" bestFit="1" customWidth="1"/>
    <col min="11276" max="11520" width="10.375" style="44"/>
    <col min="11521" max="11521" width="4.875" style="44" customWidth="1"/>
    <col min="11522" max="11522" width="7.5" style="44" customWidth="1"/>
    <col min="11523" max="11523" width="3.5" style="44" bestFit="1" customWidth="1"/>
    <col min="11524" max="11525" width="1.875" style="44" bestFit="1" customWidth="1"/>
    <col min="11526" max="11526" width="5.375" style="44" customWidth="1"/>
    <col min="11527" max="11527" width="10.375" style="44"/>
    <col min="11528" max="11528" width="4.875" style="44" customWidth="1"/>
    <col min="11529" max="11529" width="4" style="44" bestFit="1" customWidth="1"/>
    <col min="11530" max="11530" width="3.375" style="44" customWidth="1"/>
    <col min="11531" max="11531" width="9" style="44" bestFit="1" customWidth="1"/>
    <col min="11532" max="11776" width="10.375" style="44"/>
    <col min="11777" max="11777" width="4.875" style="44" customWidth="1"/>
    <col min="11778" max="11778" width="7.5" style="44" customWidth="1"/>
    <col min="11779" max="11779" width="3.5" style="44" bestFit="1" customWidth="1"/>
    <col min="11780" max="11781" width="1.875" style="44" bestFit="1" customWidth="1"/>
    <col min="11782" max="11782" width="5.375" style="44" customWidth="1"/>
    <col min="11783" max="11783" width="10.375" style="44"/>
    <col min="11784" max="11784" width="4.875" style="44" customWidth="1"/>
    <col min="11785" max="11785" width="4" style="44" bestFit="1" customWidth="1"/>
    <col min="11786" max="11786" width="3.375" style="44" customWidth="1"/>
    <col min="11787" max="11787" width="9" style="44" bestFit="1" customWidth="1"/>
    <col min="11788" max="12032" width="10.375" style="44"/>
    <col min="12033" max="12033" width="4.875" style="44" customWidth="1"/>
    <col min="12034" max="12034" width="7.5" style="44" customWidth="1"/>
    <col min="12035" max="12035" width="3.5" style="44" bestFit="1" customWidth="1"/>
    <col min="12036" max="12037" width="1.875" style="44" bestFit="1" customWidth="1"/>
    <col min="12038" max="12038" width="5.375" style="44" customWidth="1"/>
    <col min="12039" max="12039" width="10.375" style="44"/>
    <col min="12040" max="12040" width="4.875" style="44" customWidth="1"/>
    <col min="12041" max="12041" width="4" style="44" bestFit="1" customWidth="1"/>
    <col min="12042" max="12042" width="3.375" style="44" customWidth="1"/>
    <col min="12043" max="12043" width="9" style="44" bestFit="1" customWidth="1"/>
    <col min="12044" max="12288" width="10.375" style="44"/>
    <col min="12289" max="12289" width="4.875" style="44" customWidth="1"/>
    <col min="12290" max="12290" width="7.5" style="44" customWidth="1"/>
    <col min="12291" max="12291" width="3.5" style="44" bestFit="1" customWidth="1"/>
    <col min="12292" max="12293" width="1.875" style="44" bestFit="1" customWidth="1"/>
    <col min="12294" max="12294" width="5.375" style="44" customWidth="1"/>
    <col min="12295" max="12295" width="10.375" style="44"/>
    <col min="12296" max="12296" width="4.875" style="44" customWidth="1"/>
    <col min="12297" max="12297" width="4" style="44" bestFit="1" customWidth="1"/>
    <col min="12298" max="12298" width="3.375" style="44" customWidth="1"/>
    <col min="12299" max="12299" width="9" style="44" bestFit="1" customWidth="1"/>
    <col min="12300" max="12544" width="10.375" style="44"/>
    <col min="12545" max="12545" width="4.875" style="44" customWidth="1"/>
    <col min="12546" max="12546" width="7.5" style="44" customWidth="1"/>
    <col min="12547" max="12547" width="3.5" style="44" bestFit="1" customWidth="1"/>
    <col min="12548" max="12549" width="1.875" style="44" bestFit="1" customWidth="1"/>
    <col min="12550" max="12550" width="5.375" style="44" customWidth="1"/>
    <col min="12551" max="12551" width="10.375" style="44"/>
    <col min="12552" max="12552" width="4.875" style="44" customWidth="1"/>
    <col min="12553" max="12553" width="4" style="44" bestFit="1" customWidth="1"/>
    <col min="12554" max="12554" width="3.375" style="44" customWidth="1"/>
    <col min="12555" max="12555" width="9" style="44" bestFit="1" customWidth="1"/>
    <col min="12556" max="12800" width="10.375" style="44"/>
    <col min="12801" max="12801" width="4.875" style="44" customWidth="1"/>
    <col min="12802" max="12802" width="7.5" style="44" customWidth="1"/>
    <col min="12803" max="12803" width="3.5" style="44" bestFit="1" customWidth="1"/>
    <col min="12804" max="12805" width="1.875" style="44" bestFit="1" customWidth="1"/>
    <col min="12806" max="12806" width="5.375" style="44" customWidth="1"/>
    <col min="12807" max="12807" width="10.375" style="44"/>
    <col min="12808" max="12808" width="4.875" style="44" customWidth="1"/>
    <col min="12809" max="12809" width="4" style="44" bestFit="1" customWidth="1"/>
    <col min="12810" max="12810" width="3.375" style="44" customWidth="1"/>
    <col min="12811" max="12811" width="9" style="44" bestFit="1" customWidth="1"/>
    <col min="12812" max="13056" width="10.375" style="44"/>
    <col min="13057" max="13057" width="4.875" style="44" customWidth="1"/>
    <col min="13058" max="13058" width="7.5" style="44" customWidth="1"/>
    <col min="13059" max="13059" width="3.5" style="44" bestFit="1" customWidth="1"/>
    <col min="13060" max="13061" width="1.875" style="44" bestFit="1" customWidth="1"/>
    <col min="13062" max="13062" width="5.375" style="44" customWidth="1"/>
    <col min="13063" max="13063" width="10.375" style="44"/>
    <col min="13064" max="13064" width="4.875" style="44" customWidth="1"/>
    <col min="13065" max="13065" width="4" style="44" bestFit="1" customWidth="1"/>
    <col min="13066" max="13066" width="3.375" style="44" customWidth="1"/>
    <col min="13067" max="13067" width="9" style="44" bestFit="1" customWidth="1"/>
    <col min="13068" max="13312" width="10.375" style="44"/>
    <col min="13313" max="13313" width="4.875" style="44" customWidth="1"/>
    <col min="13314" max="13314" width="7.5" style="44" customWidth="1"/>
    <col min="13315" max="13315" width="3.5" style="44" bestFit="1" customWidth="1"/>
    <col min="13316" max="13317" width="1.875" style="44" bestFit="1" customWidth="1"/>
    <col min="13318" max="13318" width="5.375" style="44" customWidth="1"/>
    <col min="13319" max="13319" width="10.375" style="44"/>
    <col min="13320" max="13320" width="4.875" style="44" customWidth="1"/>
    <col min="13321" max="13321" width="4" style="44" bestFit="1" customWidth="1"/>
    <col min="13322" max="13322" width="3.375" style="44" customWidth="1"/>
    <col min="13323" max="13323" width="9" style="44" bestFit="1" customWidth="1"/>
    <col min="13324" max="13568" width="10.375" style="44"/>
    <col min="13569" max="13569" width="4.875" style="44" customWidth="1"/>
    <col min="13570" max="13570" width="7.5" style="44" customWidth="1"/>
    <col min="13571" max="13571" width="3.5" style="44" bestFit="1" customWidth="1"/>
    <col min="13572" max="13573" width="1.875" style="44" bestFit="1" customWidth="1"/>
    <col min="13574" max="13574" width="5.375" style="44" customWidth="1"/>
    <col min="13575" max="13575" width="10.375" style="44"/>
    <col min="13576" max="13576" width="4.875" style="44" customWidth="1"/>
    <col min="13577" max="13577" width="4" style="44" bestFit="1" customWidth="1"/>
    <col min="13578" max="13578" width="3.375" style="44" customWidth="1"/>
    <col min="13579" max="13579" width="9" style="44" bestFit="1" customWidth="1"/>
    <col min="13580" max="13824" width="10.375" style="44"/>
    <col min="13825" max="13825" width="4.875" style="44" customWidth="1"/>
    <col min="13826" max="13826" width="7.5" style="44" customWidth="1"/>
    <col min="13827" max="13827" width="3.5" style="44" bestFit="1" customWidth="1"/>
    <col min="13828" max="13829" width="1.875" style="44" bestFit="1" customWidth="1"/>
    <col min="13830" max="13830" width="5.375" style="44" customWidth="1"/>
    <col min="13831" max="13831" width="10.375" style="44"/>
    <col min="13832" max="13832" width="4.875" style="44" customWidth="1"/>
    <col min="13833" max="13833" width="4" style="44" bestFit="1" customWidth="1"/>
    <col min="13834" max="13834" width="3.375" style="44" customWidth="1"/>
    <col min="13835" max="13835" width="9" style="44" bestFit="1" customWidth="1"/>
    <col min="13836" max="14080" width="10.375" style="44"/>
    <col min="14081" max="14081" width="4.875" style="44" customWidth="1"/>
    <col min="14082" max="14082" width="7.5" style="44" customWidth="1"/>
    <col min="14083" max="14083" width="3.5" style="44" bestFit="1" customWidth="1"/>
    <col min="14084" max="14085" width="1.875" style="44" bestFit="1" customWidth="1"/>
    <col min="14086" max="14086" width="5.375" style="44" customWidth="1"/>
    <col min="14087" max="14087" width="10.375" style="44"/>
    <col min="14088" max="14088" width="4.875" style="44" customWidth="1"/>
    <col min="14089" max="14089" width="4" style="44" bestFit="1" customWidth="1"/>
    <col min="14090" max="14090" width="3.375" style="44" customWidth="1"/>
    <col min="14091" max="14091" width="9" style="44" bestFit="1" customWidth="1"/>
    <col min="14092" max="14336" width="10.375" style="44"/>
    <col min="14337" max="14337" width="4.875" style="44" customWidth="1"/>
    <col min="14338" max="14338" width="7.5" style="44" customWidth="1"/>
    <col min="14339" max="14339" width="3.5" style="44" bestFit="1" customWidth="1"/>
    <col min="14340" max="14341" width="1.875" style="44" bestFit="1" customWidth="1"/>
    <col min="14342" max="14342" width="5.375" style="44" customWidth="1"/>
    <col min="14343" max="14343" width="10.375" style="44"/>
    <col min="14344" max="14344" width="4.875" style="44" customWidth="1"/>
    <col min="14345" max="14345" width="4" style="44" bestFit="1" customWidth="1"/>
    <col min="14346" max="14346" width="3.375" style="44" customWidth="1"/>
    <col min="14347" max="14347" width="9" style="44" bestFit="1" customWidth="1"/>
    <col min="14348" max="14592" width="10.375" style="44"/>
    <col min="14593" max="14593" width="4.875" style="44" customWidth="1"/>
    <col min="14594" max="14594" width="7.5" style="44" customWidth="1"/>
    <col min="14595" max="14595" width="3.5" style="44" bestFit="1" customWidth="1"/>
    <col min="14596" max="14597" width="1.875" style="44" bestFit="1" customWidth="1"/>
    <col min="14598" max="14598" width="5.375" style="44" customWidth="1"/>
    <col min="14599" max="14599" width="10.375" style="44"/>
    <col min="14600" max="14600" width="4.875" style="44" customWidth="1"/>
    <col min="14601" max="14601" width="4" style="44" bestFit="1" customWidth="1"/>
    <col min="14602" max="14602" width="3.375" style="44" customWidth="1"/>
    <col min="14603" max="14603" width="9" style="44" bestFit="1" customWidth="1"/>
    <col min="14604" max="14848" width="10.375" style="44"/>
    <col min="14849" max="14849" width="4.875" style="44" customWidth="1"/>
    <col min="14850" max="14850" width="7.5" style="44" customWidth="1"/>
    <col min="14851" max="14851" width="3.5" style="44" bestFit="1" customWidth="1"/>
    <col min="14852" max="14853" width="1.875" style="44" bestFit="1" customWidth="1"/>
    <col min="14854" max="14854" width="5.375" style="44" customWidth="1"/>
    <col min="14855" max="14855" width="10.375" style="44"/>
    <col min="14856" max="14856" width="4.875" style="44" customWidth="1"/>
    <col min="14857" max="14857" width="4" style="44" bestFit="1" customWidth="1"/>
    <col min="14858" max="14858" width="3.375" style="44" customWidth="1"/>
    <col min="14859" max="14859" width="9" style="44" bestFit="1" customWidth="1"/>
    <col min="14860" max="15104" width="10.375" style="44"/>
    <col min="15105" max="15105" width="4.875" style="44" customWidth="1"/>
    <col min="15106" max="15106" width="7.5" style="44" customWidth="1"/>
    <col min="15107" max="15107" width="3.5" style="44" bestFit="1" customWidth="1"/>
    <col min="15108" max="15109" width="1.875" style="44" bestFit="1" customWidth="1"/>
    <col min="15110" max="15110" width="5.375" style="44" customWidth="1"/>
    <col min="15111" max="15111" width="10.375" style="44"/>
    <col min="15112" max="15112" width="4.875" style="44" customWidth="1"/>
    <col min="15113" max="15113" width="4" style="44" bestFit="1" customWidth="1"/>
    <col min="15114" max="15114" width="3.375" style="44" customWidth="1"/>
    <col min="15115" max="15115" width="9" style="44" bestFit="1" customWidth="1"/>
    <col min="15116" max="15360" width="10.375" style="44"/>
    <col min="15361" max="15361" width="4.875" style="44" customWidth="1"/>
    <col min="15362" max="15362" width="7.5" style="44" customWidth="1"/>
    <col min="15363" max="15363" width="3.5" style="44" bestFit="1" customWidth="1"/>
    <col min="15364" max="15365" width="1.875" style="44" bestFit="1" customWidth="1"/>
    <col min="15366" max="15366" width="5.375" style="44" customWidth="1"/>
    <col min="15367" max="15367" width="10.375" style="44"/>
    <col min="15368" max="15368" width="4.875" style="44" customWidth="1"/>
    <col min="15369" max="15369" width="4" style="44" bestFit="1" customWidth="1"/>
    <col min="15370" max="15370" width="3.375" style="44" customWidth="1"/>
    <col min="15371" max="15371" width="9" style="44" bestFit="1" customWidth="1"/>
    <col min="15372" max="15616" width="10.375" style="44"/>
    <col min="15617" max="15617" width="4.875" style="44" customWidth="1"/>
    <col min="15618" max="15618" width="7.5" style="44" customWidth="1"/>
    <col min="15619" max="15619" width="3.5" style="44" bestFit="1" customWidth="1"/>
    <col min="15620" max="15621" width="1.875" style="44" bestFit="1" customWidth="1"/>
    <col min="15622" max="15622" width="5.375" style="44" customWidth="1"/>
    <col min="15623" max="15623" width="10.375" style="44"/>
    <col min="15624" max="15624" width="4.875" style="44" customWidth="1"/>
    <col min="15625" max="15625" width="4" style="44" bestFit="1" customWidth="1"/>
    <col min="15626" max="15626" width="3.375" style="44" customWidth="1"/>
    <col min="15627" max="15627" width="9" style="44" bestFit="1" customWidth="1"/>
    <col min="15628" max="15872" width="10.375" style="44"/>
    <col min="15873" max="15873" width="4.875" style="44" customWidth="1"/>
    <col min="15874" max="15874" width="7.5" style="44" customWidth="1"/>
    <col min="15875" max="15875" width="3.5" style="44" bestFit="1" customWidth="1"/>
    <col min="15876" max="15877" width="1.875" style="44" bestFit="1" customWidth="1"/>
    <col min="15878" max="15878" width="5.375" style="44" customWidth="1"/>
    <col min="15879" max="15879" width="10.375" style="44"/>
    <col min="15880" max="15880" width="4.875" style="44" customWidth="1"/>
    <col min="15881" max="15881" width="4" style="44" bestFit="1" customWidth="1"/>
    <col min="15882" max="15882" width="3.375" style="44" customWidth="1"/>
    <col min="15883" max="15883" width="9" style="44" bestFit="1" customWidth="1"/>
    <col min="15884" max="16128" width="10.375" style="44"/>
    <col min="16129" max="16129" width="4.875" style="44" customWidth="1"/>
    <col min="16130" max="16130" width="7.5" style="44" customWidth="1"/>
    <col min="16131" max="16131" width="3.5" style="44" bestFit="1" customWidth="1"/>
    <col min="16132" max="16133" width="1.875" style="44" bestFit="1" customWidth="1"/>
    <col min="16134" max="16134" width="5.375" style="44" customWidth="1"/>
    <col min="16135" max="16135" width="10.375" style="44"/>
    <col min="16136" max="16136" width="4.875" style="44" customWidth="1"/>
    <col min="16137" max="16137" width="4" style="44" bestFit="1" customWidth="1"/>
    <col min="16138" max="16138" width="3.375" style="44" customWidth="1"/>
    <col min="16139" max="16139" width="9" style="44" bestFit="1" customWidth="1"/>
    <col min="16140" max="16384" width="10.375" style="44"/>
  </cols>
  <sheetData>
    <row r="1" spans="1:15">
      <c r="A1" s="44" t="s">
        <v>21</v>
      </c>
      <c r="D1" s="135"/>
      <c r="E1" s="135"/>
      <c r="F1" s="135"/>
      <c r="G1" s="135"/>
      <c r="H1" s="135"/>
      <c r="I1" s="135"/>
      <c r="J1" s="135"/>
      <c r="L1" s="46" t="s">
        <v>22</v>
      </c>
      <c r="M1" s="47"/>
    </row>
    <row r="2" spans="1:15">
      <c r="A2" s="44" t="s">
        <v>23</v>
      </c>
      <c r="D2" s="135"/>
      <c r="E2" s="135"/>
      <c r="F2" s="135"/>
      <c r="G2" s="135"/>
      <c r="H2" s="135"/>
      <c r="I2" s="135"/>
      <c r="J2" s="135"/>
      <c r="L2" s="46" t="s">
        <v>24</v>
      </c>
      <c r="M2" s="48"/>
    </row>
    <row r="3" spans="1:15">
      <c r="A3" s="44" t="s">
        <v>25</v>
      </c>
      <c r="B3" s="49">
        <v>20</v>
      </c>
      <c r="L3" s="46" t="s">
        <v>26</v>
      </c>
      <c r="M3" s="51">
        <v>1.1499999999999999</v>
      </c>
    </row>
    <row r="4" spans="1:15">
      <c r="L4" s="46" t="s">
        <v>27</v>
      </c>
      <c r="M4" s="51">
        <v>0.79</v>
      </c>
    </row>
    <row r="5" spans="1:15">
      <c r="A5" s="44" t="s">
        <v>28</v>
      </c>
      <c r="B5" s="48"/>
      <c r="C5" s="45" t="s">
        <v>29</v>
      </c>
      <c r="D5" s="48" t="s">
        <v>30</v>
      </c>
      <c r="F5" s="44">
        <f>IF(D5="E",M3,IF(D5="A",M4,IF(D5="N",M5,IF(D5="U",M6,IF(D5="O",M7,_xludf.ERROR)))))</f>
        <v>1</v>
      </c>
      <c r="I5" s="136" t="s">
        <v>31</v>
      </c>
      <c r="J5" s="136"/>
      <c r="K5" s="136"/>
      <c r="L5" s="46" t="s">
        <v>32</v>
      </c>
      <c r="M5" s="51">
        <v>0.73</v>
      </c>
    </row>
    <row r="6" spans="1:15" ht="14.1">
      <c r="A6" s="44" t="s">
        <v>33</v>
      </c>
      <c r="B6" s="48"/>
      <c r="C6" s="45" t="s">
        <v>34</v>
      </c>
      <c r="D6" s="135"/>
      <c r="E6" s="135"/>
      <c r="F6" s="135"/>
      <c r="I6" s="52"/>
      <c r="J6" s="53"/>
      <c r="K6" s="53"/>
      <c r="L6" s="46" t="s">
        <v>35</v>
      </c>
      <c r="M6" s="51">
        <v>1</v>
      </c>
      <c r="N6" s="70"/>
    </row>
    <row r="7" spans="1:15" ht="14.1">
      <c r="A7" s="44" t="s">
        <v>36</v>
      </c>
      <c r="B7" s="48"/>
      <c r="C7" s="45" t="s">
        <v>37</v>
      </c>
      <c r="D7" s="48">
        <v>1</v>
      </c>
      <c r="E7" s="44" t="s">
        <v>38</v>
      </c>
      <c r="F7" s="44">
        <f>B7*D7</f>
        <v>0</v>
      </c>
      <c r="G7" s="50">
        <f>(F7/2)*F5</f>
        <v>0</v>
      </c>
      <c r="I7" s="52"/>
      <c r="J7" s="52"/>
      <c r="K7" s="52"/>
      <c r="L7" s="46" t="s">
        <v>39</v>
      </c>
      <c r="M7" s="51">
        <v>0.06</v>
      </c>
      <c r="N7" s="70"/>
      <c r="O7" s="54"/>
    </row>
    <row r="8" spans="1:15" ht="14.1">
      <c r="A8" s="44" t="s">
        <v>40</v>
      </c>
      <c r="B8" s="48"/>
      <c r="C8" s="45" t="s">
        <v>37</v>
      </c>
      <c r="D8" s="48">
        <v>1</v>
      </c>
      <c r="E8" s="44" t="s">
        <v>38</v>
      </c>
      <c r="F8" s="44">
        <f>B8*D8</f>
        <v>0</v>
      </c>
      <c r="G8" s="50">
        <f>(F8/2)*F5</f>
        <v>0</v>
      </c>
      <c r="I8" s="52"/>
      <c r="J8" s="52"/>
      <c r="K8" s="52"/>
      <c r="L8" s="44"/>
      <c r="M8" s="44" t="s">
        <v>41</v>
      </c>
      <c r="N8" s="70"/>
      <c r="O8" s="54"/>
    </row>
    <row r="9" spans="1:15" ht="14.1">
      <c r="A9" s="44" t="s">
        <v>42</v>
      </c>
      <c r="B9" s="48"/>
      <c r="C9" s="45" t="s">
        <v>37</v>
      </c>
      <c r="D9" s="48">
        <v>1</v>
      </c>
      <c r="E9" s="44" t="s">
        <v>38</v>
      </c>
      <c r="F9" s="44">
        <f>B9*D9</f>
        <v>0</v>
      </c>
      <c r="G9" s="50">
        <f>(F9/2)*F5</f>
        <v>0</v>
      </c>
      <c r="I9" s="52"/>
      <c r="J9" s="52"/>
      <c r="K9" s="52"/>
      <c r="N9" s="70"/>
      <c r="O9" s="54"/>
    </row>
    <row r="10" spans="1:15" ht="14.1">
      <c r="G10" s="56">
        <f>SUM(G7:G9)</f>
        <v>0</v>
      </c>
      <c r="I10" s="52"/>
      <c r="J10" s="52"/>
      <c r="K10" s="52"/>
      <c r="N10" s="70"/>
      <c r="O10" s="54"/>
    </row>
    <row r="11" spans="1:15" ht="14.1">
      <c r="A11" s="44" t="s">
        <v>43</v>
      </c>
      <c r="B11" s="48"/>
      <c r="C11" s="45" t="s">
        <v>29</v>
      </c>
      <c r="D11" s="48" t="s">
        <v>30</v>
      </c>
      <c r="F11" s="44">
        <f>IF(D11="E",M3,IF(D11="A",M4,IF(D11="N",M5,IF(D11="U",M6,IF(D11="O",M7,_xludf.ERROR)))))</f>
        <v>1</v>
      </c>
      <c r="I11" s="52"/>
      <c r="J11" s="52"/>
      <c r="K11" s="52"/>
      <c r="L11" s="46" t="str">
        <f>IF(L12="E","EURO",IF(L12="A","AUD",IF(L12="N","NZD",IF(L12="O","OTH","ERROR"))))</f>
        <v>EURO</v>
      </c>
      <c r="M11" s="44" t="s">
        <v>44</v>
      </c>
      <c r="N11" s="70"/>
      <c r="O11" s="54"/>
    </row>
    <row r="12" spans="1:15" ht="14.1">
      <c r="A12" s="44" t="s">
        <v>33</v>
      </c>
      <c r="B12" s="48"/>
      <c r="C12" s="45" t="s">
        <v>34</v>
      </c>
      <c r="D12" s="135"/>
      <c r="E12" s="135"/>
      <c r="F12" s="135"/>
      <c r="I12" s="52"/>
      <c r="J12" s="52"/>
      <c r="K12" s="52"/>
      <c r="L12" s="57" t="s">
        <v>45</v>
      </c>
      <c r="M12" s="58">
        <v>100</v>
      </c>
      <c r="N12" s="70"/>
      <c r="O12" s="54"/>
    </row>
    <row r="13" spans="1:15" ht="14.1">
      <c r="A13" s="44" t="s">
        <v>36</v>
      </c>
      <c r="B13" s="48"/>
      <c r="C13" s="45" t="s">
        <v>37</v>
      </c>
      <c r="D13" s="48">
        <v>1</v>
      </c>
      <c r="E13" s="44" t="s">
        <v>38</v>
      </c>
      <c r="F13" s="44">
        <f>B13*D13</f>
        <v>0</v>
      </c>
      <c r="G13" s="50">
        <f>(F13/2)*F11</f>
        <v>0</v>
      </c>
      <c r="I13" s="52"/>
      <c r="J13" s="52"/>
      <c r="K13" s="52"/>
      <c r="L13" s="59" t="s">
        <v>46</v>
      </c>
      <c r="M13" s="60">
        <f>M12*IF(L12="E",M3,IF(L12="A",M4,IF(L12="N",M5,IF(L12="U",M6,IF(L12="O",M7,"ERROR")))))</f>
        <v>114.99999999999999</v>
      </c>
      <c r="N13" s="70"/>
      <c r="O13" s="54"/>
    </row>
    <row r="14" spans="1:15" ht="14.1">
      <c r="A14" s="44" t="s">
        <v>40</v>
      </c>
      <c r="B14" s="48"/>
      <c r="C14" s="45" t="s">
        <v>37</v>
      </c>
      <c r="D14" s="48">
        <v>1</v>
      </c>
      <c r="E14" s="44" t="s">
        <v>38</v>
      </c>
      <c r="F14" s="44">
        <f>B14*D14</f>
        <v>0</v>
      </c>
      <c r="G14" s="50">
        <f>(F14/2)*F11</f>
        <v>0</v>
      </c>
      <c r="I14" s="52"/>
      <c r="J14" s="52"/>
      <c r="K14" s="52"/>
      <c r="N14" s="70"/>
      <c r="O14" s="54"/>
    </row>
    <row r="15" spans="1:15" ht="14.1">
      <c r="A15" s="44" t="s">
        <v>42</v>
      </c>
      <c r="B15" s="48"/>
      <c r="C15" s="45" t="s">
        <v>37</v>
      </c>
      <c r="D15" s="48">
        <v>1</v>
      </c>
      <c r="E15" s="44" t="s">
        <v>38</v>
      </c>
      <c r="F15" s="44">
        <f>B15*D15</f>
        <v>0</v>
      </c>
      <c r="G15" s="50">
        <f>(F15/2)*F11</f>
        <v>0</v>
      </c>
      <c r="I15" s="52"/>
      <c r="J15" s="52"/>
      <c r="K15" s="52"/>
      <c r="L15" s="55" t="s">
        <v>47</v>
      </c>
      <c r="N15" s="70"/>
      <c r="O15" s="54"/>
    </row>
    <row r="16" spans="1:15" ht="12.95">
      <c r="G16" s="56">
        <f>SUM(G13:G15)</f>
        <v>0</v>
      </c>
      <c r="I16" s="52"/>
      <c r="J16" s="52"/>
      <c r="K16" s="52"/>
      <c r="O16" s="54"/>
    </row>
    <row r="17" spans="1:19" ht="12.95">
      <c r="A17" s="44" t="s">
        <v>48</v>
      </c>
      <c r="B17" s="48"/>
      <c r="C17" s="45" t="s">
        <v>29</v>
      </c>
      <c r="D17" s="48" t="s">
        <v>30</v>
      </c>
      <c r="F17" s="44">
        <f>IF(D17="E",M3,IF(D17="A",M4,IF(D17="N",M5,IF(D17="U",M6,IF(D17="O",M7,_xludf.ERROR)))))</f>
        <v>1</v>
      </c>
      <c r="I17" s="52"/>
      <c r="J17" s="52"/>
      <c r="K17" s="52"/>
      <c r="O17" s="54"/>
    </row>
    <row r="18" spans="1:19" ht="12.95">
      <c r="A18" s="44" t="s">
        <v>33</v>
      </c>
      <c r="B18" s="48"/>
      <c r="C18" s="45" t="s">
        <v>34</v>
      </c>
      <c r="D18" s="135"/>
      <c r="E18" s="135"/>
      <c r="F18" s="135"/>
      <c r="I18" s="61"/>
      <c r="J18" s="52"/>
      <c r="K18" s="61"/>
      <c r="O18" s="54"/>
    </row>
    <row r="19" spans="1:19" ht="12.95">
      <c r="A19" s="44" t="s">
        <v>36</v>
      </c>
      <c r="B19" s="48"/>
      <c r="C19" s="45" t="s">
        <v>37</v>
      </c>
      <c r="D19" s="48">
        <v>1</v>
      </c>
      <c r="E19" s="44" t="s">
        <v>38</v>
      </c>
      <c r="F19" s="44">
        <f>B19*D19</f>
        <v>0</v>
      </c>
      <c r="G19" s="50">
        <f>(F19/2)*F17</f>
        <v>0</v>
      </c>
      <c r="I19" s="61"/>
      <c r="J19" s="52"/>
      <c r="K19" s="61"/>
      <c r="O19" s="54"/>
    </row>
    <row r="20" spans="1:19" ht="12.95">
      <c r="A20" s="44" t="s">
        <v>40</v>
      </c>
      <c r="B20" s="48"/>
      <c r="C20" s="45" t="s">
        <v>37</v>
      </c>
      <c r="D20" s="48">
        <v>2</v>
      </c>
      <c r="E20" s="44" t="s">
        <v>38</v>
      </c>
      <c r="F20" s="44">
        <f>B20*D20</f>
        <v>0</v>
      </c>
      <c r="G20" s="50">
        <f>(F20/2)*F17</f>
        <v>0</v>
      </c>
      <c r="I20" s="52"/>
      <c r="J20" s="52"/>
      <c r="K20" s="52"/>
      <c r="L20" s="71" t="s">
        <v>49</v>
      </c>
      <c r="M20" s="72">
        <f>SUM(M15:M19)</f>
        <v>0</v>
      </c>
      <c r="O20" s="54"/>
      <c r="S20" s="73"/>
    </row>
    <row r="21" spans="1:19">
      <c r="A21" s="44" t="s">
        <v>42</v>
      </c>
      <c r="B21" s="48"/>
      <c r="C21" s="45" t="s">
        <v>37</v>
      </c>
      <c r="D21" s="48">
        <v>1</v>
      </c>
      <c r="E21" s="44" t="s">
        <v>38</v>
      </c>
      <c r="F21" s="44">
        <f>B21*D21</f>
        <v>0</v>
      </c>
      <c r="G21" s="50">
        <f>(F21/2)*F17</f>
        <v>0</v>
      </c>
      <c r="I21" s="44" t="s">
        <v>50</v>
      </c>
      <c r="K21" s="62">
        <f>SUM(K7:K20)</f>
        <v>0</v>
      </c>
      <c r="L21" s="137" t="s">
        <v>51</v>
      </c>
      <c r="M21" s="137"/>
    </row>
    <row r="22" spans="1:19" ht="12.95" thickBot="1">
      <c r="G22" s="56">
        <f>SUM(G19:G21)</f>
        <v>0</v>
      </c>
      <c r="K22" s="55"/>
      <c r="L22" s="63" t="s">
        <v>52</v>
      </c>
      <c r="M22" s="63" t="s">
        <v>53</v>
      </c>
    </row>
    <row r="23" spans="1:19" ht="12.95" thickBot="1">
      <c r="A23" s="44" t="s">
        <v>54</v>
      </c>
      <c r="B23" s="48"/>
      <c r="C23" s="45" t="s">
        <v>29</v>
      </c>
      <c r="D23" s="48" t="s">
        <v>30</v>
      </c>
      <c r="F23" s="44">
        <f>IF(D23="E",M3,IF(D23="A",M4,IF(D23="N",M5,IF(D23="U",M6,IF(D23="O",M7,_xludf.ERROR)))))</f>
        <v>1</v>
      </c>
      <c r="K23" s="46" t="str">
        <f>IF(B5="","Cty1",B5)</f>
        <v>Cty1</v>
      </c>
      <c r="L23" s="64">
        <f>G10</f>
        <v>0</v>
      </c>
      <c r="M23" s="65">
        <f>L23/((1-(B3*0.01)))</f>
        <v>0</v>
      </c>
    </row>
    <row r="24" spans="1:19" ht="12.95" thickBot="1">
      <c r="A24" s="44" t="s">
        <v>33</v>
      </c>
      <c r="B24" s="48"/>
      <c r="C24" s="45" t="s">
        <v>34</v>
      </c>
      <c r="D24" s="135"/>
      <c r="E24" s="135"/>
      <c r="F24" s="135"/>
      <c r="K24" s="46" t="str">
        <f>IF(B11="","Cty2",B11)</f>
        <v>Cty2</v>
      </c>
      <c r="L24" s="64">
        <f>G16</f>
        <v>0</v>
      </c>
      <c r="M24" s="65">
        <f>L24/((1-(B3*0.01)))</f>
        <v>0</v>
      </c>
    </row>
    <row r="25" spans="1:19" ht="12.95" thickBot="1">
      <c r="A25" s="44" t="s">
        <v>36</v>
      </c>
      <c r="B25" s="48"/>
      <c r="C25" s="45" t="s">
        <v>37</v>
      </c>
      <c r="D25" s="48">
        <v>1</v>
      </c>
      <c r="E25" s="44" t="s">
        <v>38</v>
      </c>
      <c r="F25" s="44">
        <f>B25*D25</f>
        <v>0</v>
      </c>
      <c r="G25" s="50">
        <f>(F25/2)*F23</f>
        <v>0</v>
      </c>
      <c r="K25" s="46" t="str">
        <f>IF(B17="","Cty3",B17)</f>
        <v>Cty3</v>
      </c>
      <c r="L25" s="64">
        <f>G22</f>
        <v>0</v>
      </c>
      <c r="M25" s="65">
        <f>L25/((1-(B3*0.01)))</f>
        <v>0</v>
      </c>
    </row>
    <row r="26" spans="1:19" ht="12.95" thickBot="1">
      <c r="A26" s="44" t="s">
        <v>40</v>
      </c>
      <c r="B26" s="48"/>
      <c r="C26" s="45" t="s">
        <v>37</v>
      </c>
      <c r="D26" s="48">
        <v>1</v>
      </c>
      <c r="E26" s="44" t="s">
        <v>38</v>
      </c>
      <c r="F26" s="44">
        <f>B26*D26</f>
        <v>0</v>
      </c>
      <c r="G26" s="50">
        <f>(F26/2)*F23</f>
        <v>0</v>
      </c>
      <c r="K26" s="46" t="str">
        <f>IF(B23="","Cty4",B23)</f>
        <v>Cty4</v>
      </c>
      <c r="L26" s="64">
        <f>G28</f>
        <v>0</v>
      </c>
      <c r="M26" s="65">
        <f>L26/((1-(B3*0.01)))</f>
        <v>0</v>
      </c>
    </row>
    <row r="27" spans="1:19" ht="12.95" thickBot="1">
      <c r="A27" s="44" t="s">
        <v>42</v>
      </c>
      <c r="B27" s="48"/>
      <c r="C27" s="45" t="s">
        <v>37</v>
      </c>
      <c r="D27" s="48">
        <v>1</v>
      </c>
      <c r="E27" s="44" t="s">
        <v>38</v>
      </c>
      <c r="F27" s="44">
        <f>B27*D27</f>
        <v>0</v>
      </c>
      <c r="G27" s="50">
        <f>(F27/2)*F23</f>
        <v>0</v>
      </c>
      <c r="K27" s="46" t="str">
        <f>IF(B29="","Cty5",B29)</f>
        <v>Cty5</v>
      </c>
      <c r="L27" s="64">
        <f>G34</f>
        <v>0</v>
      </c>
      <c r="M27" s="65">
        <f>L27/((1-(B3*0.01)))</f>
        <v>0</v>
      </c>
    </row>
    <row r="28" spans="1:19" ht="12.95" thickBot="1">
      <c r="D28" s="66"/>
      <c r="G28" s="56">
        <f>SUM(G25:G27)</f>
        <v>0</v>
      </c>
      <c r="K28" s="46" t="str">
        <f>IF(B35="","Cty6",B35)</f>
        <v>Cty6</v>
      </c>
      <c r="L28" s="64">
        <f>G40</f>
        <v>0</v>
      </c>
      <c r="M28" s="65">
        <f>L28/((1-(B3*0.01)))</f>
        <v>0</v>
      </c>
    </row>
    <row r="29" spans="1:19" ht="12.95" thickBot="1">
      <c r="A29" s="44" t="s">
        <v>55</v>
      </c>
      <c r="B29" s="48"/>
      <c r="C29" s="45" t="s">
        <v>29</v>
      </c>
      <c r="D29" s="48" t="s">
        <v>30</v>
      </c>
      <c r="F29" s="44">
        <f>IF(D29="E",M3,IF(D29="A",M4,IF(D29="N",M5,IF(D29="U",M6,IF(D29="O",M7,_xludf.ERROR)))))</f>
        <v>1</v>
      </c>
      <c r="G29" s="50" t="s">
        <v>56</v>
      </c>
      <c r="K29" s="46" t="str">
        <f>IF(B41="","Cty7",B41)</f>
        <v>Cty7</v>
      </c>
      <c r="L29" s="64">
        <f>G46</f>
        <v>0</v>
      </c>
      <c r="M29" s="65">
        <f>L29/((1-(B3*0.01)))</f>
        <v>0</v>
      </c>
    </row>
    <row r="30" spans="1:19" ht="12.95" thickBot="1">
      <c r="A30" s="44" t="s">
        <v>33</v>
      </c>
      <c r="B30" s="48"/>
      <c r="C30" s="45" t="s">
        <v>34</v>
      </c>
      <c r="D30" s="135"/>
      <c r="E30" s="135"/>
      <c r="F30" s="135"/>
      <c r="K30" s="46" t="str">
        <f>IF(B47="","Cty8",B47)</f>
        <v>Cty8</v>
      </c>
      <c r="L30" s="64">
        <f>G52</f>
        <v>0</v>
      </c>
      <c r="M30" s="65">
        <f>L30/((1-(B3*0.01)))</f>
        <v>0</v>
      </c>
    </row>
    <row r="31" spans="1:19" ht="12.95" thickBot="1">
      <c r="A31" s="44" t="s">
        <v>36</v>
      </c>
      <c r="B31" s="48"/>
      <c r="C31" s="45" t="s">
        <v>37</v>
      </c>
      <c r="D31" s="48">
        <v>1</v>
      </c>
      <c r="E31" s="44" t="s">
        <v>38</v>
      </c>
      <c r="F31" s="44">
        <f>B31*D31</f>
        <v>0</v>
      </c>
      <c r="G31" s="50">
        <f>(F31/2)*F29</f>
        <v>0</v>
      </c>
      <c r="K31" s="46" t="str">
        <f>IF(B53="","Cty9",B53)</f>
        <v>Cty9</v>
      </c>
      <c r="L31" s="64">
        <f>G58</f>
        <v>0</v>
      </c>
      <c r="M31" s="65">
        <f>L31/((1-(B3*0.01)))</f>
        <v>0</v>
      </c>
    </row>
    <row r="32" spans="1:19" ht="12.95" thickBot="1">
      <c r="A32" s="44" t="s">
        <v>40</v>
      </c>
      <c r="B32" s="48"/>
      <c r="C32" s="45" t="s">
        <v>37</v>
      </c>
      <c r="D32" s="48">
        <v>1</v>
      </c>
      <c r="E32" s="44" t="s">
        <v>38</v>
      </c>
      <c r="F32" s="44">
        <f>B32*D32</f>
        <v>0</v>
      </c>
      <c r="G32" s="50">
        <f>(F32/2)*F29</f>
        <v>0</v>
      </c>
      <c r="K32" s="46" t="str">
        <f>IF(B59="","Cty10",B59)</f>
        <v>Cty10</v>
      </c>
      <c r="L32" s="64">
        <f>G64</f>
        <v>0</v>
      </c>
      <c r="M32" s="65">
        <f>L32/((1-(B3*0.01)))</f>
        <v>0</v>
      </c>
    </row>
    <row r="33" spans="1:13" ht="12.95" thickBot="1">
      <c r="A33" s="44" t="s">
        <v>42</v>
      </c>
      <c r="B33" s="48"/>
      <c r="C33" s="45" t="s">
        <v>37</v>
      </c>
      <c r="D33" s="48"/>
      <c r="E33" s="44" t="s">
        <v>38</v>
      </c>
      <c r="F33" s="44">
        <f>B33*D33</f>
        <v>0</v>
      </c>
      <c r="G33" s="50">
        <f>(F33/2)*F29</f>
        <v>0</v>
      </c>
      <c r="K33" s="46" t="str">
        <f>IF(B65="","Cty11",B65)</f>
        <v>Cty11</v>
      </c>
      <c r="L33" s="64">
        <f>G70</f>
        <v>0</v>
      </c>
      <c r="M33" s="65">
        <f>L33/((1-(B3*0.01)))</f>
        <v>0</v>
      </c>
    </row>
    <row r="34" spans="1:13" ht="12.95" thickBot="1">
      <c r="G34" s="56">
        <f>SUM(G31:G33)</f>
        <v>0</v>
      </c>
      <c r="K34" s="46" t="str">
        <f>IF(B71="","Cty12",B71)</f>
        <v>Cty12</v>
      </c>
      <c r="L34" s="64">
        <f>G76</f>
        <v>0</v>
      </c>
      <c r="M34" s="65">
        <f>L34/((1-(B3*0.01)))</f>
        <v>0</v>
      </c>
    </row>
    <row r="35" spans="1:13" ht="12.95" thickBot="1">
      <c r="A35" s="44" t="s">
        <v>57</v>
      </c>
      <c r="B35" s="48"/>
      <c r="C35" s="45" t="s">
        <v>29</v>
      </c>
      <c r="D35" s="48" t="s">
        <v>30</v>
      </c>
      <c r="F35" s="44">
        <f>IF(D35="E",M3,IF(D35="A",M4,IF(D35="N",M5,IF(D35="U",M6,IF(D35="O",M7,_xludf.ERROR)))))</f>
        <v>1</v>
      </c>
      <c r="K35" s="46" t="s">
        <v>31</v>
      </c>
      <c r="L35" s="67">
        <f>K21</f>
        <v>0</v>
      </c>
      <c r="M35" s="65">
        <f>L35/((1-(B3*0.01)))</f>
        <v>0</v>
      </c>
    </row>
    <row r="36" spans="1:13" ht="12.95" thickBot="1">
      <c r="A36" s="44" t="s">
        <v>33</v>
      </c>
      <c r="B36" s="48"/>
      <c r="C36" s="45" t="s">
        <v>34</v>
      </c>
      <c r="D36" s="135"/>
      <c r="E36" s="135"/>
      <c r="F36" s="135"/>
      <c r="K36" s="46" t="s">
        <v>58</v>
      </c>
      <c r="L36" s="68"/>
      <c r="M36" s="65">
        <f>L36/((1-(B3*0.01)))</f>
        <v>0</v>
      </c>
    </row>
    <row r="37" spans="1:13" ht="12.95" thickBot="1">
      <c r="A37" s="44" t="s">
        <v>36</v>
      </c>
      <c r="B37" s="48"/>
      <c r="C37" s="45" t="s">
        <v>37</v>
      </c>
      <c r="D37" s="48">
        <v>1</v>
      </c>
      <c r="E37" s="44" t="s">
        <v>38</v>
      </c>
      <c r="F37" s="44">
        <f>B37*D37</f>
        <v>0</v>
      </c>
      <c r="G37" s="50">
        <f>(F37/2)*F35</f>
        <v>0</v>
      </c>
      <c r="J37" s="136" t="s">
        <v>59</v>
      </c>
      <c r="K37" s="136"/>
      <c r="L37" s="64">
        <f>SUM(L23:L36)</f>
        <v>0</v>
      </c>
    </row>
    <row r="38" spans="1:13" ht="12.95" thickBot="1">
      <c r="A38" s="44" t="s">
        <v>40</v>
      </c>
      <c r="B38" s="48"/>
      <c r="C38" s="45" t="s">
        <v>37</v>
      </c>
      <c r="D38" s="48">
        <v>1</v>
      </c>
      <c r="E38" s="44" t="s">
        <v>38</v>
      </c>
      <c r="F38" s="44">
        <f>B38*D38</f>
        <v>0</v>
      </c>
      <c r="G38" s="50">
        <f>(F38/2)*F35</f>
        <v>0</v>
      </c>
      <c r="I38" s="138" t="s">
        <v>60</v>
      </c>
      <c r="J38" s="138"/>
      <c r="K38" s="139"/>
      <c r="L38" s="65">
        <f>L37/((1-(B3*0.01)))</f>
        <v>0</v>
      </c>
      <c r="M38" s="45">
        <f>B3</f>
        <v>20</v>
      </c>
    </row>
    <row r="39" spans="1:13">
      <c r="A39" s="44" t="s">
        <v>42</v>
      </c>
      <c r="B39" s="48"/>
      <c r="C39" s="45" t="s">
        <v>37</v>
      </c>
      <c r="D39" s="48"/>
      <c r="E39" s="44" t="s">
        <v>38</v>
      </c>
      <c r="F39" s="44">
        <f>B39*D39</f>
        <v>0</v>
      </c>
      <c r="G39" s="50">
        <f>(F39/2)*F35</f>
        <v>0</v>
      </c>
      <c r="L39" s="69" t="s">
        <v>61</v>
      </c>
    </row>
    <row r="40" spans="1:13">
      <c r="G40" s="56">
        <f>SUM(G37:G39)</f>
        <v>0</v>
      </c>
    </row>
    <row r="41" spans="1:13">
      <c r="A41" s="44" t="s">
        <v>62</v>
      </c>
      <c r="B41" s="48"/>
      <c r="C41" s="45" t="s">
        <v>29</v>
      </c>
      <c r="D41" s="48" t="s">
        <v>30</v>
      </c>
      <c r="F41" s="44">
        <f>IF(D41="E",M3,IF(D41="A",M4,IF(D41="N",M5,IF(D41="U",M6,IF(D41="O",M7,_xludf.ERROR)))))</f>
        <v>1</v>
      </c>
    </row>
    <row r="42" spans="1:13">
      <c r="A42" s="44" t="s">
        <v>33</v>
      </c>
      <c r="B42" s="48"/>
      <c r="C42" s="45" t="s">
        <v>34</v>
      </c>
      <c r="D42" s="135"/>
      <c r="E42" s="135"/>
      <c r="F42" s="135"/>
    </row>
    <row r="43" spans="1:13">
      <c r="A43" s="44" t="s">
        <v>36</v>
      </c>
      <c r="B43" s="48"/>
      <c r="C43" s="45" t="s">
        <v>63</v>
      </c>
      <c r="D43" s="48">
        <v>1</v>
      </c>
      <c r="E43" s="44" t="s">
        <v>38</v>
      </c>
      <c r="F43" s="44">
        <f>B43*D43</f>
        <v>0</v>
      </c>
      <c r="G43" s="50">
        <f>(F43/2)*F41</f>
        <v>0</v>
      </c>
    </row>
    <row r="44" spans="1:13">
      <c r="A44" s="44" t="s">
        <v>40</v>
      </c>
      <c r="B44" s="48"/>
      <c r="C44" s="45" t="s">
        <v>37</v>
      </c>
      <c r="D44" s="48">
        <v>1</v>
      </c>
      <c r="E44" s="44" t="s">
        <v>38</v>
      </c>
      <c r="F44" s="44">
        <f>B44*D44</f>
        <v>0</v>
      </c>
      <c r="G44" s="50">
        <f>(F44/2)*F41</f>
        <v>0</v>
      </c>
    </row>
    <row r="45" spans="1:13">
      <c r="A45" s="44" t="s">
        <v>42</v>
      </c>
      <c r="B45" s="48"/>
      <c r="C45" s="45" t="s">
        <v>37</v>
      </c>
      <c r="D45" s="48"/>
      <c r="E45" s="44" t="s">
        <v>38</v>
      </c>
      <c r="F45" s="44">
        <f>B45*D45</f>
        <v>0</v>
      </c>
      <c r="G45" s="50">
        <f>(F45/2)*F41</f>
        <v>0</v>
      </c>
    </row>
    <row r="46" spans="1:13">
      <c r="G46" s="56">
        <f>SUM(G43:G45)</f>
        <v>0</v>
      </c>
    </row>
    <row r="47" spans="1:13">
      <c r="A47" s="44" t="s">
        <v>64</v>
      </c>
      <c r="B47" s="48"/>
      <c r="C47" s="45" t="s">
        <v>29</v>
      </c>
      <c r="D47" s="48" t="s">
        <v>30</v>
      </c>
      <c r="F47" s="44">
        <f>IF(D47="E",M3,IF(D47="A",M4,IF(D47="N",M5,IF(D47="U",M6,IF(D47="O",M7,_xludf.ERROR)))))</f>
        <v>1</v>
      </c>
    </row>
    <row r="48" spans="1:13">
      <c r="A48" s="44" t="s">
        <v>33</v>
      </c>
      <c r="B48" s="48"/>
      <c r="C48" s="45" t="s">
        <v>34</v>
      </c>
      <c r="D48" s="135"/>
      <c r="E48" s="135"/>
      <c r="F48" s="135"/>
      <c r="G48" s="50" t="s">
        <v>65</v>
      </c>
    </row>
    <row r="49" spans="1:7">
      <c r="A49" s="44" t="s">
        <v>36</v>
      </c>
      <c r="B49" s="48"/>
      <c r="C49" s="45" t="s">
        <v>37</v>
      </c>
      <c r="D49" s="48">
        <v>1</v>
      </c>
      <c r="E49" s="44" t="s">
        <v>38</v>
      </c>
      <c r="F49" s="44">
        <f>B49*D49</f>
        <v>0</v>
      </c>
      <c r="G49" s="50">
        <f>(F49/2)*F47</f>
        <v>0</v>
      </c>
    </row>
    <row r="50" spans="1:7">
      <c r="A50" s="44" t="s">
        <v>40</v>
      </c>
      <c r="B50" s="48"/>
      <c r="C50" s="45" t="s">
        <v>37</v>
      </c>
      <c r="D50" s="48">
        <v>1</v>
      </c>
      <c r="E50" s="44" t="s">
        <v>38</v>
      </c>
      <c r="F50" s="44">
        <f>B50*D50</f>
        <v>0</v>
      </c>
      <c r="G50" s="50">
        <f>(F50/2)*F47</f>
        <v>0</v>
      </c>
    </row>
    <row r="51" spans="1:7">
      <c r="A51" s="44" t="s">
        <v>42</v>
      </c>
      <c r="B51" s="48"/>
      <c r="C51" s="45" t="s">
        <v>37</v>
      </c>
      <c r="D51" s="48">
        <v>1</v>
      </c>
      <c r="E51" s="44" t="s">
        <v>38</v>
      </c>
      <c r="F51" s="44">
        <f>B51*D51</f>
        <v>0</v>
      </c>
      <c r="G51" s="50">
        <f>(F51/2)*F47</f>
        <v>0</v>
      </c>
    </row>
    <row r="52" spans="1:7">
      <c r="G52" s="56">
        <f>SUM(G49:G51)</f>
        <v>0</v>
      </c>
    </row>
    <row r="53" spans="1:7">
      <c r="A53" s="44" t="s">
        <v>66</v>
      </c>
      <c r="B53" s="48"/>
      <c r="C53" s="45" t="s">
        <v>29</v>
      </c>
      <c r="D53" s="48" t="s">
        <v>30</v>
      </c>
      <c r="F53" s="44">
        <f>IF(D53="E",M3,IF(D53="A",M4,IF(D53="N",M5,IF(D53="U",M6,IF(D53="O",M7,_xludf.ERROR)))))</f>
        <v>1</v>
      </c>
    </row>
    <row r="54" spans="1:7">
      <c r="A54" s="44" t="s">
        <v>33</v>
      </c>
      <c r="B54" s="48"/>
      <c r="C54" s="45" t="s">
        <v>34</v>
      </c>
      <c r="D54" s="135"/>
      <c r="E54" s="135"/>
      <c r="F54" s="135"/>
      <c r="G54" s="50" t="s">
        <v>65</v>
      </c>
    </row>
    <row r="55" spans="1:7">
      <c r="A55" s="44" t="s">
        <v>36</v>
      </c>
      <c r="B55" s="48"/>
      <c r="C55" s="45" t="s">
        <v>37</v>
      </c>
      <c r="D55" s="48">
        <v>1</v>
      </c>
      <c r="E55" s="44" t="s">
        <v>38</v>
      </c>
      <c r="F55" s="44">
        <f>B55*D55</f>
        <v>0</v>
      </c>
      <c r="G55" s="50">
        <f>(F55/2)*F53</f>
        <v>0</v>
      </c>
    </row>
    <row r="56" spans="1:7">
      <c r="A56" s="44" t="s">
        <v>40</v>
      </c>
      <c r="B56" s="48"/>
      <c r="C56" s="45" t="s">
        <v>37</v>
      </c>
      <c r="D56" s="48">
        <v>1</v>
      </c>
      <c r="E56" s="44" t="s">
        <v>38</v>
      </c>
      <c r="F56" s="44">
        <f>B56*D56</f>
        <v>0</v>
      </c>
      <c r="G56" s="50">
        <f>(F56/2)*F53</f>
        <v>0</v>
      </c>
    </row>
    <row r="57" spans="1:7">
      <c r="A57" s="44" t="s">
        <v>42</v>
      </c>
      <c r="B57" s="48"/>
      <c r="C57" s="45" t="s">
        <v>37</v>
      </c>
      <c r="D57" s="48">
        <v>1</v>
      </c>
      <c r="E57" s="44" t="s">
        <v>38</v>
      </c>
      <c r="F57" s="44">
        <f>B57*D57</f>
        <v>0</v>
      </c>
      <c r="G57" s="50">
        <f>(F57/2)*F53</f>
        <v>0</v>
      </c>
    </row>
    <row r="58" spans="1:7">
      <c r="G58" s="56">
        <f>SUM(G55:G57)</f>
        <v>0</v>
      </c>
    </row>
    <row r="59" spans="1:7">
      <c r="A59" s="44" t="s">
        <v>67</v>
      </c>
      <c r="B59" s="48"/>
      <c r="C59" s="45" t="s">
        <v>29</v>
      </c>
      <c r="D59" s="48" t="s">
        <v>30</v>
      </c>
      <c r="F59" s="44">
        <f>IF(D59="E",M3,IF(D59="A",M4,IF(D59="N",M5,IF(D59="U",M6,IF(D59="O",M7,_xludf.ERROR)))))</f>
        <v>1</v>
      </c>
    </row>
    <row r="60" spans="1:7">
      <c r="A60" s="44" t="s">
        <v>33</v>
      </c>
      <c r="B60" s="48"/>
      <c r="C60" s="45" t="s">
        <v>34</v>
      </c>
      <c r="D60" s="135"/>
      <c r="E60" s="135"/>
      <c r="F60" s="135"/>
      <c r="G60" s="50" t="s">
        <v>65</v>
      </c>
    </row>
    <row r="61" spans="1:7">
      <c r="A61" s="44" t="s">
        <v>36</v>
      </c>
      <c r="B61" s="48"/>
      <c r="C61" s="45" t="s">
        <v>37</v>
      </c>
      <c r="D61" s="48">
        <v>1</v>
      </c>
      <c r="E61" s="44" t="s">
        <v>38</v>
      </c>
      <c r="F61" s="44">
        <f>B61*D61</f>
        <v>0</v>
      </c>
      <c r="G61" s="50">
        <f>(F61/2)*F59</f>
        <v>0</v>
      </c>
    </row>
    <row r="62" spans="1:7">
      <c r="A62" s="44" t="s">
        <v>40</v>
      </c>
      <c r="B62" s="48"/>
      <c r="C62" s="45" t="s">
        <v>37</v>
      </c>
      <c r="D62" s="48">
        <v>1</v>
      </c>
      <c r="E62" s="44" t="s">
        <v>38</v>
      </c>
      <c r="F62" s="44">
        <f>B62*D62</f>
        <v>0</v>
      </c>
      <c r="G62" s="50">
        <f>(F62/2)*F59</f>
        <v>0</v>
      </c>
    </row>
    <row r="63" spans="1:7">
      <c r="A63" s="44" t="s">
        <v>42</v>
      </c>
      <c r="B63" s="48"/>
      <c r="C63" s="45" t="s">
        <v>37</v>
      </c>
      <c r="D63" s="48">
        <v>1</v>
      </c>
      <c r="E63" s="44" t="s">
        <v>38</v>
      </c>
      <c r="F63" s="44">
        <f>B63*D63</f>
        <v>0</v>
      </c>
      <c r="G63" s="50">
        <f>(F63/2)*F59</f>
        <v>0</v>
      </c>
    </row>
    <row r="64" spans="1:7">
      <c r="G64" s="56">
        <f>SUM(G61:G63)</f>
        <v>0</v>
      </c>
    </row>
    <row r="65" spans="1:7">
      <c r="A65" s="44" t="s">
        <v>68</v>
      </c>
      <c r="B65" s="48"/>
      <c r="C65" s="45" t="s">
        <v>29</v>
      </c>
      <c r="D65" s="48" t="s">
        <v>30</v>
      </c>
      <c r="F65" s="44">
        <f>IF(D65="E",M3,IF(D65="A",M4,IF(D65="N",M5,IF(D65="U",M6,IF(D65="O",M7,_xludf.ERROR)))))</f>
        <v>1</v>
      </c>
    </row>
    <row r="66" spans="1:7">
      <c r="A66" s="44" t="s">
        <v>33</v>
      </c>
      <c r="B66" s="48"/>
      <c r="C66" s="45" t="s">
        <v>34</v>
      </c>
      <c r="D66" s="135"/>
      <c r="E66" s="135"/>
      <c r="F66" s="135"/>
      <c r="G66" s="50" t="s">
        <v>65</v>
      </c>
    </row>
    <row r="67" spans="1:7">
      <c r="A67" s="44" t="s">
        <v>36</v>
      </c>
      <c r="B67" s="48"/>
      <c r="C67" s="45" t="s">
        <v>37</v>
      </c>
      <c r="D67" s="48">
        <v>1</v>
      </c>
      <c r="E67" s="44" t="s">
        <v>38</v>
      </c>
      <c r="F67" s="44">
        <f>B67*D67</f>
        <v>0</v>
      </c>
      <c r="G67" s="50">
        <f>(F67/2)*F65</f>
        <v>0</v>
      </c>
    </row>
    <row r="68" spans="1:7">
      <c r="A68" s="44" t="s">
        <v>40</v>
      </c>
      <c r="B68" s="48"/>
      <c r="C68" s="45" t="s">
        <v>37</v>
      </c>
      <c r="D68" s="48">
        <v>1</v>
      </c>
      <c r="E68" s="44" t="s">
        <v>38</v>
      </c>
      <c r="F68" s="44">
        <f>B68*D68</f>
        <v>0</v>
      </c>
      <c r="G68" s="50">
        <f>(F68/2)*F65</f>
        <v>0</v>
      </c>
    </row>
    <row r="69" spans="1:7">
      <c r="A69" s="44" t="s">
        <v>42</v>
      </c>
      <c r="B69" s="48"/>
      <c r="C69" s="45" t="s">
        <v>37</v>
      </c>
      <c r="D69" s="48">
        <v>1</v>
      </c>
      <c r="E69" s="44" t="s">
        <v>38</v>
      </c>
      <c r="F69" s="44">
        <f>B69*D69</f>
        <v>0</v>
      </c>
      <c r="G69" s="50">
        <f>(F69/2)*F65</f>
        <v>0</v>
      </c>
    </row>
    <row r="70" spans="1:7">
      <c r="G70" s="56">
        <f>SUM(G67:G69)</f>
        <v>0</v>
      </c>
    </row>
    <row r="71" spans="1:7">
      <c r="A71" s="44" t="s">
        <v>69</v>
      </c>
      <c r="B71" s="48"/>
      <c r="C71" s="45" t="s">
        <v>29</v>
      </c>
      <c r="D71" s="48" t="s">
        <v>30</v>
      </c>
      <c r="F71" s="44">
        <f>IF(D71="E",M3,IF(D71="A",M4,IF(D71="N",M5,IF(D71="U",M6,IF(D71="O",M7,_xludf.ERROR)))))</f>
        <v>1</v>
      </c>
      <c r="G71" s="50" t="s">
        <v>56</v>
      </c>
    </row>
    <row r="72" spans="1:7">
      <c r="A72" s="44" t="s">
        <v>33</v>
      </c>
      <c r="B72" s="48"/>
      <c r="C72" s="45" t="s">
        <v>34</v>
      </c>
      <c r="D72" s="135"/>
      <c r="E72" s="135"/>
      <c r="F72" s="135"/>
      <c r="G72" s="50" t="s">
        <v>65</v>
      </c>
    </row>
    <row r="73" spans="1:7">
      <c r="A73" s="44" t="s">
        <v>36</v>
      </c>
      <c r="B73" s="48"/>
      <c r="C73" s="45" t="s">
        <v>37</v>
      </c>
      <c r="D73" s="48">
        <v>1</v>
      </c>
      <c r="E73" s="44" t="s">
        <v>38</v>
      </c>
      <c r="F73" s="44">
        <f>B73*D73</f>
        <v>0</v>
      </c>
      <c r="G73" s="50">
        <f>(F73/2)*F71</f>
        <v>0</v>
      </c>
    </row>
    <row r="74" spans="1:7">
      <c r="A74" s="44" t="s">
        <v>40</v>
      </c>
      <c r="B74" s="48"/>
      <c r="C74" s="45" t="s">
        <v>37</v>
      </c>
      <c r="D74" s="48">
        <v>1</v>
      </c>
      <c r="E74" s="44" t="s">
        <v>38</v>
      </c>
      <c r="F74" s="44">
        <f>B74*D74</f>
        <v>0</v>
      </c>
      <c r="G74" s="50">
        <f>(F74/2)*F71</f>
        <v>0</v>
      </c>
    </row>
    <row r="75" spans="1:7">
      <c r="A75" s="44" t="s">
        <v>42</v>
      </c>
      <c r="B75" s="48"/>
      <c r="C75" s="45" t="s">
        <v>37</v>
      </c>
      <c r="D75" s="48">
        <v>1</v>
      </c>
      <c r="E75" s="44" t="s">
        <v>38</v>
      </c>
      <c r="F75" s="44">
        <f>B75*D75</f>
        <v>0</v>
      </c>
      <c r="G75" s="50">
        <f>(F75/2)*F71</f>
        <v>0</v>
      </c>
    </row>
    <row r="76" spans="1:7">
      <c r="G76" s="56">
        <f>SUM(G73:G75)</f>
        <v>0</v>
      </c>
    </row>
  </sheetData>
  <mergeCells count="18">
    <mergeCell ref="D72:F72"/>
    <mergeCell ref="L21:M21"/>
    <mergeCell ref="D24:F24"/>
    <mergeCell ref="D30:F30"/>
    <mergeCell ref="D36:F36"/>
    <mergeCell ref="J37:K37"/>
    <mergeCell ref="I38:K38"/>
    <mergeCell ref="D42:F42"/>
    <mergeCell ref="D48:F48"/>
    <mergeCell ref="D54:F54"/>
    <mergeCell ref="D60:F60"/>
    <mergeCell ref="D66:F66"/>
    <mergeCell ref="D18:F18"/>
    <mergeCell ref="D1:J1"/>
    <mergeCell ref="D2:J2"/>
    <mergeCell ref="I5:K5"/>
    <mergeCell ref="D6:F6"/>
    <mergeCell ref="D12:F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 Gonzalez</dc:creator>
  <cp:keywords/>
  <dc:description/>
  <cp:lastModifiedBy/>
  <cp:revision/>
  <dcterms:created xsi:type="dcterms:W3CDTF">2018-02-01T01:13:54Z</dcterms:created>
  <dcterms:modified xsi:type="dcterms:W3CDTF">2025-02-27T20:27:01Z</dcterms:modified>
  <cp:category/>
  <cp:contentStatus/>
</cp:coreProperties>
</file>